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620" windowHeight="9220" activeTab="9"/>
  </bookViews>
  <sheets>
    <sheet name="1 ДЕНЬ" sheetId="1" r:id="rId1"/>
    <sheet name="9 день" sheetId="2" r:id="rId2"/>
    <sheet name="4 ДЕНЬ" sheetId="3" r:id="rId3"/>
    <sheet name="6 ДЕНЬ" sheetId="5" r:id="rId4"/>
    <sheet name="2 ДЕНЬ" sheetId="8" r:id="rId5"/>
    <sheet name="3 ДЕНЬ" sheetId="11" r:id="rId6"/>
    <sheet name="10 день" sheetId="12" r:id="rId7"/>
    <sheet name="5 ДЕНЬ" sheetId="13" r:id="rId8"/>
    <sheet name="8 ДЕНЬ" sheetId="14" r:id="rId9"/>
    <sheet name="7 ДЕНЬ" sheetId="15" r:id="rId10"/>
    <sheet name="накопительная пищевые вещества" sheetId="16" r:id="rId11"/>
  </sheets>
  <calcPr calcId="145621"/>
</workbook>
</file>

<file path=xl/calcChain.xml><?xml version="1.0" encoding="utf-8"?>
<calcChain xmlns="http://schemas.openxmlformats.org/spreadsheetml/2006/main">
  <c r="G20" i="5" l="1"/>
  <c r="F20" i="5"/>
  <c r="E20" i="5"/>
  <c r="D20" i="5"/>
  <c r="C20" i="5"/>
  <c r="D10" i="2" l="1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C10" i="2"/>
  <c r="C11" i="1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T20" i="2" l="1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T21" i="11" l="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T22" i="1" l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T21" i="14" l="1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T19" i="13" l="1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C10" i="3" l="1"/>
  <c r="T20" i="5" l="1"/>
  <c r="S20" i="5"/>
  <c r="R20" i="5"/>
  <c r="Q20" i="5"/>
  <c r="P20" i="5"/>
  <c r="O20" i="5"/>
  <c r="N20" i="5"/>
  <c r="M20" i="5"/>
  <c r="L20" i="5"/>
  <c r="K20" i="5"/>
  <c r="J20" i="5"/>
  <c r="I20" i="5"/>
  <c r="H20" i="5"/>
  <c r="T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T11" i="15" l="1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21" i="14"/>
  <c r="T11" i="14"/>
  <c r="S11" i="14"/>
  <c r="R11" i="14"/>
  <c r="Q11" i="14"/>
  <c r="P11" i="14"/>
  <c r="O11" i="14"/>
  <c r="N11" i="14"/>
  <c r="M11" i="14"/>
  <c r="L11" i="14"/>
  <c r="K11" i="14"/>
  <c r="K27" i="14" s="1"/>
  <c r="J11" i="14"/>
  <c r="I11" i="14"/>
  <c r="H11" i="14"/>
  <c r="G11" i="14"/>
  <c r="F11" i="14"/>
  <c r="E11" i="14"/>
  <c r="D11" i="14"/>
  <c r="C11" i="14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C11" i="12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N10" i="3"/>
  <c r="T10" i="3"/>
  <c r="S10" i="3"/>
  <c r="R10" i="3"/>
  <c r="Q10" i="3"/>
  <c r="P10" i="3"/>
  <c r="O10" i="3"/>
  <c r="M10" i="3"/>
  <c r="L10" i="3"/>
  <c r="K10" i="3"/>
  <c r="J10" i="3"/>
  <c r="I10" i="3"/>
  <c r="H10" i="3"/>
  <c r="G10" i="3"/>
  <c r="F10" i="3"/>
  <c r="E10" i="3"/>
  <c r="O23" i="3" l="1"/>
  <c r="S23" i="3"/>
  <c r="F23" i="3"/>
  <c r="E10" i="16" s="1"/>
  <c r="J23" i="3"/>
  <c r="I26" i="8"/>
  <c r="M26" i="8"/>
  <c r="J26" i="8"/>
  <c r="N26" i="8"/>
  <c r="G23" i="3"/>
  <c r="F10" i="16" s="1"/>
  <c r="R23" i="3"/>
  <c r="K23" i="3"/>
  <c r="N23" i="3"/>
  <c r="E23" i="3"/>
  <c r="D10" i="16" s="1"/>
  <c r="I23" i="3"/>
  <c r="M23" i="3"/>
  <c r="Q23" i="3"/>
  <c r="H23" i="3"/>
  <c r="L23" i="3"/>
  <c r="P23" i="3"/>
  <c r="T23" i="3"/>
  <c r="D27" i="14"/>
  <c r="C14" i="16" s="1"/>
  <c r="H27" i="14"/>
  <c r="P27" i="14"/>
  <c r="S27" i="14"/>
  <c r="T27" i="14"/>
  <c r="Q26" i="8"/>
  <c r="R27" i="14"/>
  <c r="O26" i="8"/>
  <c r="H26" i="8"/>
  <c r="L26" i="8"/>
  <c r="P26" i="8"/>
  <c r="T26" i="8"/>
  <c r="K26" i="8"/>
  <c r="S26" i="8"/>
  <c r="G26" i="8"/>
  <c r="F8" i="16" s="1"/>
  <c r="F26" i="8"/>
  <c r="E8" i="16" s="1"/>
  <c r="E26" i="8"/>
  <c r="D8" i="16" s="1"/>
  <c r="D26" i="8"/>
  <c r="C8" i="16" s="1"/>
  <c r="Q27" i="14"/>
  <c r="O27" i="14"/>
  <c r="N27" i="14"/>
  <c r="M27" i="14"/>
  <c r="L27" i="14"/>
  <c r="J27" i="14"/>
  <c r="I27" i="14"/>
  <c r="G27" i="14"/>
  <c r="F14" i="16" s="1"/>
  <c r="F27" i="14"/>
  <c r="E14" i="16" s="1"/>
  <c r="E27" i="14"/>
  <c r="D14" i="16" s="1"/>
  <c r="E25" i="13"/>
  <c r="D11" i="16" s="1"/>
  <c r="I25" i="13"/>
  <c r="M25" i="13"/>
  <c r="D25" i="13"/>
  <c r="C11" i="16" s="1"/>
  <c r="H25" i="13"/>
  <c r="L25" i="13"/>
  <c r="P25" i="13"/>
  <c r="G25" i="13"/>
  <c r="F11" i="16" s="1"/>
  <c r="K25" i="13"/>
  <c r="Q25" i="13"/>
  <c r="T25" i="13"/>
  <c r="S25" i="13"/>
  <c r="R26" i="8"/>
  <c r="O25" i="13"/>
  <c r="F25" i="13"/>
  <c r="E11" i="16" s="1"/>
  <c r="J25" i="13"/>
  <c r="N25" i="13"/>
  <c r="R25" i="13"/>
  <c r="T26" i="5" l="1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12" i="16" s="1"/>
  <c r="F26" i="5"/>
  <c r="E12" i="16" s="1"/>
  <c r="E26" i="5"/>
  <c r="D12" i="16" s="1"/>
  <c r="D26" i="5"/>
  <c r="C12" i="16" s="1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16" i="16" s="1"/>
  <c r="F26" i="2"/>
  <c r="E16" i="16" s="1"/>
  <c r="E26" i="2"/>
  <c r="D16" i="16" s="1"/>
  <c r="D26" i="2"/>
  <c r="C16" i="16" s="1"/>
  <c r="R20" i="15" l="1"/>
  <c r="R25" i="15" s="1"/>
  <c r="L20" i="15"/>
  <c r="L25" i="15" s="1"/>
  <c r="R11" i="12"/>
  <c r="R26" i="12" s="1"/>
  <c r="Q11" i="12"/>
  <c r="Q26" i="12" s="1"/>
  <c r="P11" i="12"/>
  <c r="P26" i="12" s="1"/>
  <c r="M11" i="12"/>
  <c r="M26" i="12" s="1"/>
  <c r="L11" i="12"/>
  <c r="L26" i="12" s="1"/>
  <c r="K11" i="12"/>
  <c r="K26" i="12" s="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R27" i="11" l="1"/>
  <c r="K27" i="11"/>
  <c r="L27" i="11"/>
  <c r="P27" i="11"/>
  <c r="M27" i="11"/>
  <c r="G27" i="11"/>
  <c r="F9" i="16" s="1"/>
  <c r="Q27" i="11"/>
  <c r="D10" i="3"/>
  <c r="D23" i="3" s="1"/>
  <c r="C10" i="16" s="1"/>
  <c r="S27" i="1"/>
  <c r="O27" i="1"/>
  <c r="J27" i="1"/>
  <c r="C20" i="15"/>
  <c r="F27" i="1"/>
  <c r="E7" i="16" s="1"/>
  <c r="D27" i="1"/>
  <c r="C7" i="16" s="1"/>
  <c r="C10" i="13"/>
  <c r="K20" i="15"/>
  <c r="K25" i="15" s="1"/>
  <c r="M20" i="15"/>
  <c r="M25" i="15" s="1"/>
  <c r="Q20" i="15"/>
  <c r="Q25" i="15" s="1"/>
  <c r="P20" i="15"/>
  <c r="P25" i="15" s="1"/>
  <c r="I27" i="1" l="1"/>
  <c r="E27" i="1"/>
  <c r="D7" i="16" s="1"/>
  <c r="N27" i="1"/>
  <c r="R27" i="1"/>
  <c r="T27" i="1"/>
  <c r="Q27" i="1"/>
  <c r="P27" i="1"/>
  <c r="M27" i="1"/>
  <c r="L27" i="1"/>
  <c r="H27" i="1"/>
  <c r="G27" i="1"/>
  <c r="F7" i="16" s="1"/>
  <c r="K27" i="1"/>
  <c r="G20" i="15"/>
  <c r="G25" i="15" s="1"/>
  <c r="F13" i="16" s="1"/>
  <c r="T20" i="15" l="1"/>
  <c r="T25" i="15" s="1"/>
  <c r="S20" i="15"/>
  <c r="S25" i="15" s="1"/>
  <c r="O20" i="15"/>
  <c r="O25" i="15" s="1"/>
  <c r="N20" i="15"/>
  <c r="N25" i="15" s="1"/>
  <c r="J20" i="15"/>
  <c r="J25" i="15" s="1"/>
  <c r="I20" i="15"/>
  <c r="I25" i="15" s="1"/>
  <c r="H20" i="15"/>
  <c r="H25" i="15" s="1"/>
  <c r="F20" i="15"/>
  <c r="F25" i="15" s="1"/>
  <c r="E13" i="16" s="1"/>
  <c r="E20" i="15"/>
  <c r="E25" i="15" s="1"/>
  <c r="D13" i="16" s="1"/>
  <c r="D20" i="15"/>
  <c r="D25" i="15" s="1"/>
  <c r="C13" i="16" s="1"/>
  <c r="T27" i="11"/>
  <c r="S27" i="11"/>
  <c r="O27" i="11"/>
  <c r="N27" i="11"/>
  <c r="J27" i="11"/>
  <c r="I27" i="11"/>
  <c r="H27" i="11"/>
  <c r="F27" i="11"/>
  <c r="E9" i="16" s="1"/>
  <c r="E27" i="11"/>
  <c r="D9" i="16" s="1"/>
  <c r="D27" i="11"/>
  <c r="C9" i="16" s="1"/>
  <c r="T11" i="12"/>
  <c r="T26" i="12" s="1"/>
  <c r="S11" i="12"/>
  <c r="S26" i="12" s="1"/>
  <c r="O11" i="12"/>
  <c r="O26" i="12" s="1"/>
  <c r="N11" i="12"/>
  <c r="N26" i="12" s="1"/>
  <c r="J11" i="12"/>
  <c r="J26" i="12" s="1"/>
  <c r="I11" i="12"/>
  <c r="I26" i="12" s="1"/>
  <c r="H11" i="12"/>
  <c r="H26" i="12" s="1"/>
  <c r="G11" i="12"/>
  <c r="G26" i="12" s="1"/>
  <c r="F11" i="12"/>
  <c r="F26" i="12" s="1"/>
  <c r="E15" i="16" s="1"/>
  <c r="E11" i="12"/>
  <c r="E26" i="12" s="1"/>
  <c r="D15" i="16" s="1"/>
  <c r="D11" i="12"/>
  <c r="D26" i="12" s="1"/>
  <c r="C15" i="16" s="1"/>
  <c r="E17" i="16" l="1"/>
  <c r="D17" i="16"/>
  <c r="C17" i="16"/>
  <c r="F15" i="16"/>
  <c r="F17" i="16" s="1"/>
</calcChain>
</file>

<file path=xl/sharedStrings.xml><?xml version="1.0" encoding="utf-8"?>
<sst xmlns="http://schemas.openxmlformats.org/spreadsheetml/2006/main" count="527" uniqueCount="172">
  <si>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</si>
  <si>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</si>
  <si>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</si>
  <si>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</si>
  <si>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</si>
  <si>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</si>
  <si>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</si>
  <si>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</si>
  <si>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</si>
  <si>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</si>
  <si>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</si>
  <si>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</si>
  <si>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</si>
  <si>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</si>
  <si>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Хлеб пшеничный.</t>
  </si>
  <si>
    <t>Хлеб ржаной.</t>
  </si>
  <si>
    <t>Пищевые вещества</t>
  </si>
  <si>
    <t>Кофейный напиток</t>
  </si>
  <si>
    <t>№ рецептуры</t>
  </si>
  <si>
    <t>В2</t>
  </si>
  <si>
    <t>F</t>
  </si>
  <si>
    <t>D</t>
  </si>
  <si>
    <t>K</t>
  </si>
  <si>
    <t>I</t>
  </si>
  <si>
    <t>Se</t>
  </si>
  <si>
    <t>гост</t>
  </si>
  <si>
    <t>Суп с макаронными изделиями и картофелем</t>
  </si>
  <si>
    <t>Чай с сахаром</t>
  </si>
  <si>
    <t>Суп крестьянский с крупой (со сметаной)</t>
  </si>
  <si>
    <t>Макаронные изделия отварные</t>
  </si>
  <si>
    <t>Напиток апельсиновый</t>
  </si>
  <si>
    <t>Чай с лимоном</t>
  </si>
  <si>
    <t>Сыр твердый (порциями)</t>
  </si>
  <si>
    <t>Яйца вареные</t>
  </si>
  <si>
    <t>668/   1983</t>
  </si>
  <si>
    <t>Напиток лимонный</t>
  </si>
  <si>
    <t>642/   1983</t>
  </si>
  <si>
    <t>Завтрак</t>
  </si>
  <si>
    <t>Итого за завтрак</t>
  </si>
  <si>
    <t>Обед</t>
  </si>
  <si>
    <t>Итого за обед</t>
  </si>
  <si>
    <t xml:space="preserve">                    Обед</t>
  </si>
  <si>
    <t>Всего за день</t>
  </si>
  <si>
    <t>134/   2004</t>
  </si>
  <si>
    <t>Каша  молочная "Подружки"</t>
  </si>
  <si>
    <t>Накопительная ведомость (пищевые вещества и энергетическая ценность) за 10 дней</t>
  </si>
  <si>
    <t>Пищевые вещества, энергетическая ценность</t>
  </si>
  <si>
    <t>Ккал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</si>
  <si>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</si>
  <si>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</si>
  <si>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</si>
  <si>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</si>
  <si>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</si>
  <si>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</si>
  <si>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</si>
  <si>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</si>
  <si>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</si>
  <si>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</si>
  <si>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всего за 10 дней</t>
  </si>
  <si>
    <t>суточная норма: завтрак, обед (50-60%)</t>
  </si>
  <si>
    <t>норма за 10 дней</t>
  </si>
  <si>
    <t>отклонения от нормы</t>
  </si>
  <si>
    <t xml:space="preserve">Возраст 7-10 лет.               Начальное образование.                             </t>
  </si>
  <si>
    <t>38,5г-46,2г</t>
  </si>
  <si>
    <t>39,5г-47,4г</t>
  </si>
  <si>
    <t>167,5г-201г</t>
  </si>
  <si>
    <t>1175-1410</t>
  </si>
  <si>
    <t>385г-462г</t>
  </si>
  <si>
    <t>395г-474г</t>
  </si>
  <si>
    <t>1675г-2010г</t>
  </si>
  <si>
    <t>11750-14100</t>
  </si>
  <si>
    <t xml:space="preserve">Плов </t>
  </si>
  <si>
    <t>Каша гречневая рассыпчатая</t>
  </si>
  <si>
    <t xml:space="preserve"> </t>
  </si>
  <si>
    <t>ТТК 2023</t>
  </si>
  <si>
    <t xml:space="preserve">  </t>
  </si>
  <si>
    <t>Чай фруктовый с сахаром</t>
  </si>
  <si>
    <t>Гречка по-купечески</t>
  </si>
  <si>
    <t>Борщ с капустой и картофелем (со сметаной)</t>
  </si>
  <si>
    <t>Каша вязкая пшеничная</t>
  </si>
  <si>
    <t>Овощи натуральные свежие/соленые (в нарезке)</t>
  </si>
  <si>
    <t>Макароны с сыром</t>
  </si>
  <si>
    <t>Овощи натуральные свежие/соленые (в нарезке) с маслом растительным</t>
  </si>
  <si>
    <t>139/   2004</t>
  </si>
  <si>
    <t>Суп картофельный с бобовыми</t>
  </si>
  <si>
    <t>631/   2004</t>
  </si>
  <si>
    <t>Компот из свежих плодов(яблок)</t>
  </si>
  <si>
    <t>Какао с молоком</t>
  </si>
  <si>
    <t>День 7 . Наименование блюда.                  Возраст 7-11 лет.                                               Начальное образование.</t>
  </si>
  <si>
    <t>Капуста тушеная по-домашнему</t>
  </si>
  <si>
    <t>Рассольник ленинградский (со сметаной)</t>
  </si>
  <si>
    <t>Запеканка из творога с повидлом  (100/30)</t>
  </si>
  <si>
    <t>Блины с повидлом (100/30)</t>
  </si>
  <si>
    <t>Плов "Перлов"</t>
  </si>
  <si>
    <t>Тефтели мясные в соусе (50/40)  (соус красный основной №824/1983г)</t>
  </si>
  <si>
    <t>Фрукты свежие      (не менее 100г)</t>
  </si>
  <si>
    <t>Фрукты свежие     (не менее 100г)</t>
  </si>
  <si>
    <t>Котлеты рубленые из птицы (с соусом) (50/40)  (соус красный основной №824/1983г)</t>
  </si>
  <si>
    <t>День 4. Наименование блюда.                                       Возраст 7-11 лет.                                                    Начальное образование</t>
  </si>
  <si>
    <t>День 1 Наименование блюда                                     Возраст 7-11 лет.                                                       Начальное образование</t>
  </si>
  <si>
    <t>День 6. Наименование блюда.                                  Возраст 7-11 лет.                                               Начальное образование</t>
  </si>
  <si>
    <t>Фрукты свежие  (не менее 100г)</t>
  </si>
  <si>
    <t>День 2. Наименование блюда.                                 Возраст 7-11 лет.                                               Начальное образование.</t>
  </si>
  <si>
    <t>День 3. Наименование блюда.                                           Возраст 7-11 лет.                                                  Начальное образование</t>
  </si>
  <si>
    <t>День 8. Наименование блюда.                                     Возраст 7-11 лет.                                                        Начальное образование.</t>
  </si>
  <si>
    <t>Напиток чайный "Глинтвейн"</t>
  </si>
  <si>
    <t xml:space="preserve">Каша вязкая пшенная молочная </t>
  </si>
  <si>
    <t>366/  2004</t>
  </si>
  <si>
    <t>686/  2004</t>
  </si>
  <si>
    <t>338/   2015</t>
  </si>
  <si>
    <t>302/  2004</t>
  </si>
  <si>
    <t>Котлета "Дружба" (с соусом)  (50/40)              (соус красный основной №824/1983г)</t>
  </si>
  <si>
    <t>ТТК  2024</t>
  </si>
  <si>
    <t>75/  2022</t>
  </si>
  <si>
    <t>Суп из овощей</t>
  </si>
  <si>
    <t>***</t>
  </si>
  <si>
    <t>допускается замена на</t>
  </si>
  <si>
    <t>Пюре картофельное***</t>
  </si>
  <si>
    <t>Рагу овощное</t>
  </si>
  <si>
    <t>541/ 2004</t>
  </si>
  <si>
    <t>685/  2004</t>
  </si>
  <si>
    <t>124/  2004</t>
  </si>
  <si>
    <t>658/  1983</t>
  </si>
  <si>
    <t>510/  2004</t>
  </si>
  <si>
    <t>ТТК 2024</t>
  </si>
  <si>
    <t>ТТК   2023</t>
  </si>
  <si>
    <t>Напиток чайный ромашковый</t>
  </si>
  <si>
    <t>Запеканка из творога с морковью</t>
  </si>
  <si>
    <t>Купаты  запеченные (с соусом)  (50/50)   (соус красный основной №824/1983г)</t>
  </si>
  <si>
    <t>Суп-пюре из бобовых***</t>
  </si>
  <si>
    <t>Суп молочный с макаронными изделиями</t>
  </si>
  <si>
    <t>ТТК  2023</t>
  </si>
  <si>
    <t>338/  2015</t>
  </si>
  <si>
    <t>132/ 2004</t>
  </si>
  <si>
    <t>642/  1983</t>
  </si>
  <si>
    <t>70-71/2015</t>
  </si>
  <si>
    <t>333/ 2004</t>
  </si>
  <si>
    <t>685/ 2004</t>
  </si>
  <si>
    <t>70-71/ 2015</t>
  </si>
  <si>
    <t>ТТК   2024</t>
  </si>
  <si>
    <t>143/  2004</t>
  </si>
  <si>
    <t>209/  2015</t>
  </si>
  <si>
    <t>693/  2004</t>
  </si>
  <si>
    <t>110/ 2004</t>
  </si>
  <si>
    <t>668/  1983</t>
  </si>
  <si>
    <t>516/  2004</t>
  </si>
  <si>
    <t>631/  2004</t>
  </si>
  <si>
    <t>15/ 2015</t>
  </si>
  <si>
    <t>302/ 2004</t>
  </si>
  <si>
    <t>692/  2004</t>
  </si>
  <si>
    <t>520/  2004</t>
  </si>
  <si>
    <t>Щи из свежей капусты с картофелем                      (со сметаной)</t>
  </si>
  <si>
    <t>Шницель (мясной) с соусом (50/40)                        (соус красный основной №824/1983г)</t>
  </si>
  <si>
    <t>272/  1983</t>
  </si>
  <si>
    <t>ТТК   2021</t>
  </si>
  <si>
    <t>508/  2004</t>
  </si>
  <si>
    <t>85/  2022</t>
  </si>
  <si>
    <t>155/  2022</t>
  </si>
  <si>
    <t xml:space="preserve">Каша вязкая овсяная молочная </t>
  </si>
  <si>
    <t>ТТК 2021</t>
  </si>
  <si>
    <t>692/ 2004</t>
  </si>
  <si>
    <t>110/  2004</t>
  </si>
  <si>
    <t>498/ 2004</t>
  </si>
  <si>
    <t>699/ 2004</t>
  </si>
  <si>
    <t xml:space="preserve">   </t>
  </si>
  <si>
    <t>Купаты "Домашние"  запеченные (с соусом) (50/50)                        (соус красный основной №824/1983г)</t>
  </si>
  <si>
    <t>ТТК  2021</t>
  </si>
  <si>
    <t>15/  2015</t>
  </si>
  <si>
    <t>Тефтели мясные в соусе (50/50)                   (соус красный основной №824/1983г)</t>
  </si>
  <si>
    <t>День 9.  Наименование блюда                                                  Возраст 7-11 лет.                                                                Начальное образование</t>
  </si>
  <si>
    <t>День 10. Наименование блюда.                                    Возраст 7-11 лет.                                                                 Начальное образование</t>
  </si>
  <si>
    <t>День 5. Наименование блюда.                                                      Возраст 7-11 лет.                                                                    Начальное 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</si>
</sst>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 shrinkToFit="1"/>
    </xf>
    <xf numFmtId="0" fontId="3" fillId="0" borderId="0" xfId="0" applyFont="1"/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vertical="top" wrapText="1"/>
    </xf>
    <xf numFmtId="0" fontId="25" fillId="6" borderId="9" xfId="0" applyFont="1" applyFill="1" applyBorder="1" applyAlignment="1">
      <alignment horizontal="center" vertical="top" wrapText="1"/>
    </xf>
    <xf numFmtId="0" fontId="23" fillId="6" borderId="9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9" fillId="0" borderId="9" xfId="0" applyFont="1" applyBorder="1"/>
    <xf numFmtId="0" fontId="29" fillId="0" borderId="9" xfId="0" applyFont="1" applyBorder="1" applyAlignment="1">
      <alignment horizontal="center"/>
    </xf>
    <xf numFmtId="2" fontId="29" fillId="0" borderId="9" xfId="0" applyNumberFormat="1" applyFont="1" applyBorder="1" applyAlignment="1">
      <alignment horizontal="center"/>
    </xf>
    <xf numFmtId="0" fontId="28" fillId="0" borderId="9" xfId="0" applyFont="1" applyBorder="1"/>
    <xf numFmtId="0" fontId="28" fillId="0" borderId="9" xfId="0" applyFont="1" applyBorder="1" applyAlignment="1">
      <alignment horizontal="center"/>
    </xf>
    <xf numFmtId="0" fontId="30" fillId="0" borderId="9" xfId="0" applyFont="1" applyBorder="1"/>
    <xf numFmtId="0" fontId="8" fillId="6" borderId="10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0" fontId="26" fillId="0" borderId="9" xfId="0" applyFont="1" applyBorder="1" applyAlignment="1">
      <alignment horizontal="left" vertical="center" wrapText="1"/>
    </xf>
    <xf numFmtId="0" fontId="31" fillId="3" borderId="13" xfId="0" applyFont="1" applyFill="1" applyBorder="1" applyAlignment="1">
      <alignment horizont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17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left" vertical="center" wrapText="1"/>
    </xf>
    <xf numFmtId="2" fontId="8" fillId="6" borderId="9" xfId="0" applyNumberFormat="1" applyFont="1" applyFill="1" applyBorder="1" applyAlignment="1">
      <alignment horizontal="center" vertical="center" wrapText="1"/>
    </xf>
    <xf numFmtId="0" fontId="8" fillId="6" borderId="9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left" vertical="center" wrapText="1"/>
    </xf>
    <xf numFmtId="2" fontId="8" fillId="7" borderId="9" xfId="0" applyNumberFormat="1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2" fontId="7" fillId="4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7" fillId="6" borderId="9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right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left" vertical="center" wrapText="1"/>
    </xf>
    <xf numFmtId="2" fontId="20" fillId="6" borderId="9" xfId="0" applyNumberFormat="1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vertical="center" wrapText="1"/>
    </xf>
    <xf numFmtId="0" fontId="22" fillId="0" borderId="9" xfId="0" applyFont="1" applyBorder="1" applyAlignment="1">
      <alignment horizontal="left" vertical="center" wrapText="1"/>
    </xf>
    <xf numFmtId="0" fontId="20" fillId="7" borderId="9" xfId="0" applyFont="1" applyFill="1" applyBorder="1" applyAlignment="1">
      <alignment vertical="center" wrapText="1"/>
    </xf>
    <xf numFmtId="0" fontId="20" fillId="6" borderId="9" xfId="0" applyNumberFormat="1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2" fontId="20" fillId="7" borderId="9" xfId="0" applyNumberFormat="1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right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3" fillId="6" borderId="9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top" wrapText="1"/>
    </xf>
    <xf numFmtId="0" fontId="30" fillId="6" borderId="9" xfId="0" applyFont="1" applyFill="1" applyBorder="1" applyAlignment="1">
      <alignment vertical="top" wrapText="1"/>
    </xf>
    <xf numFmtId="0" fontId="20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right" vertical="center" wrapText="1"/>
    </xf>
    <xf numFmtId="2" fontId="22" fillId="3" borderId="9" xfId="0" applyNumberFormat="1" applyFont="1" applyFill="1" applyBorder="1" applyAlignment="1">
      <alignment horizontal="center" vertical="center" wrapText="1"/>
    </xf>
    <xf numFmtId="0" fontId="20" fillId="7" borderId="9" xfId="0" applyNumberFormat="1" applyFont="1" applyFill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4" fillId="3" borderId="9" xfId="0" applyFont="1" applyFill="1" applyBorder="1" applyAlignment="1">
      <alignment horizontal="center" vertical="center" wrapText="1"/>
    </xf>
    <xf numFmtId="0" fontId="20" fillId="0" borderId="9" xfId="0" applyNumberFormat="1" applyFont="1" applyBorder="1" applyAlignment="1">
      <alignment horizontal="center" vertical="center" wrapText="1"/>
    </xf>
    <xf numFmtId="17" fontId="22" fillId="0" borderId="9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18" fillId="6" borderId="9" xfId="0" applyFont="1" applyFill="1" applyBorder="1" applyAlignment="1">
      <alignment horizontal="righ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8" fillId="3" borderId="9" xfId="0" applyFont="1" applyFill="1" applyBorder="1" applyAlignment="1">
      <alignment horizontal="center" wrapText="1" shrinkToFit="1"/>
    </xf>
    <xf numFmtId="0" fontId="30" fillId="8" borderId="9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left" vertical="top" wrapText="1"/>
    </xf>
    <xf numFmtId="0" fontId="29" fillId="0" borderId="9" xfId="0" applyFont="1" applyBorder="1" applyAlignment="1">
      <alignment wrapText="1" shrinkToFit="1"/>
    </xf>
    <xf numFmtId="49" fontId="22" fillId="5" borderId="9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left" vertical="center" wrapText="1"/>
    </xf>
    <xf numFmtId="2" fontId="20" fillId="2" borderId="9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32" fillId="0" borderId="9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15" fillId="0" borderId="2" xfId="0" applyFont="1" applyBorder="1" applyAlignment="1"/>
    <xf numFmtId="0" fontId="7" fillId="0" borderId="2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wrapText="1" shrinkToFit="1"/>
    </xf>
    <xf numFmtId="0" fontId="0" fillId="0" borderId="9" xfId="0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28" fillId="0" borderId="0" xfId="0" applyFont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B1" sqref="B1:B3"/>
    </sheetView>
  </sheetViews>
  <sheetFormatPr defaultColWidth="9.1796875" defaultRowHeight="14.5" x14ac:dyDescent="0.35"/>
  <cols>
    <col min="1" max="1" width="9.26953125" style="2" customWidth="1"/>
    <col min="2" max="2" width="44.26953125" style="2" customWidth="1"/>
    <col min="3" max="3" width="7.7265625" style="2" customWidth="1"/>
    <col min="4" max="4" width="8.54296875" style="2" customWidth="1"/>
    <col min="5" max="5" width="7.54296875" style="2" customWidth="1"/>
    <col min="6" max="6" width="7.26953125" style="2" customWidth="1"/>
    <col min="7" max="7" width="10.26953125" style="2" customWidth="1"/>
    <col min="8" max="8" width="7.1796875" style="2" hidden="1" customWidth="1"/>
    <col min="9" max="9" width="6.26953125" style="2" hidden="1" customWidth="1"/>
    <col min="10" max="10" width="6.453125" style="2" hidden="1" customWidth="1"/>
    <col min="11" max="11" width="6.26953125" style="2" hidden="1" customWidth="1"/>
    <col min="12" max="12" width="6.453125" style="2" hidden="1" customWidth="1"/>
    <col min="13" max="13" width="7.1796875" style="2" hidden="1" customWidth="1"/>
    <col min="14" max="14" width="7.453125" style="2" hidden="1" customWidth="1"/>
    <col min="15" max="15" width="6.453125" style="2" hidden="1" customWidth="1"/>
    <col min="16" max="16" width="5.54296875" style="2" hidden="1" customWidth="1"/>
    <col min="17" max="17" width="6.81640625" style="2" hidden="1" customWidth="1"/>
    <col min="18" max="18" width="6.453125" style="2" hidden="1" customWidth="1"/>
    <col min="19" max="19" width="6.26953125" style="2" hidden="1" customWidth="1"/>
    <col min="20" max="20" width="5.7265625" style="2" hidden="1" customWidth="1"/>
    <col min="21" max="16384" width="9.1796875" style="2"/>
  </cols>
  <sheetData>
    <row r="1" spans="1:22" ht="15.5" thickBot="1" x14ac:dyDescent="0.4">
      <c r="A1" s="134" t="s">
        <v>18</v>
      </c>
      <c r="B1" s="136" t="s">
        <v>99</v>
      </c>
      <c r="C1" s="140" t="s">
        <v>0</v>
      </c>
      <c r="D1" s="138" t="s">
        <v>16</v>
      </c>
      <c r="E1" s="138"/>
      <c r="F1" s="138"/>
      <c r="G1" s="144" t="s">
        <v>1</v>
      </c>
      <c r="H1" s="145" t="s">
        <v>2</v>
      </c>
      <c r="I1" s="145"/>
      <c r="J1" s="145"/>
      <c r="K1" s="145"/>
      <c r="L1" s="145"/>
      <c r="M1" s="146"/>
      <c r="N1" s="147" t="s">
        <v>3</v>
      </c>
      <c r="O1" s="145"/>
      <c r="P1" s="145"/>
      <c r="Q1" s="145"/>
      <c r="R1" s="145"/>
      <c r="S1" s="145"/>
      <c r="T1" s="146"/>
      <c r="U1" s="1"/>
    </row>
    <row r="2" spans="1:22" ht="15.5" x14ac:dyDescent="0.35">
      <c r="A2" s="135"/>
      <c r="B2" s="137"/>
      <c r="C2" s="140"/>
      <c r="D2" s="139"/>
      <c r="E2" s="139"/>
      <c r="F2" s="139"/>
      <c r="G2" s="144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  <c r="U2" s="1"/>
    </row>
    <row r="3" spans="1:22" ht="16" thickBot="1" x14ac:dyDescent="0.4">
      <c r="A3" s="135"/>
      <c r="B3" s="137"/>
      <c r="C3" s="140"/>
      <c r="D3" s="24" t="s">
        <v>11</v>
      </c>
      <c r="E3" s="24" t="s">
        <v>12</v>
      </c>
      <c r="F3" s="24" t="s">
        <v>13</v>
      </c>
      <c r="G3" s="144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  <c r="U3" s="1"/>
    </row>
    <row r="4" spans="1:22" ht="15" customHeight="1" thickBot="1" x14ac:dyDescent="0.4">
      <c r="A4" s="64"/>
      <c r="B4" s="24" t="s">
        <v>37</v>
      </c>
      <c r="C4" s="64"/>
      <c r="D4" s="64"/>
      <c r="E4" s="64"/>
      <c r="F4" s="64"/>
      <c r="G4" s="7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</row>
    <row r="5" spans="1:22" ht="16" hidden="1" thickBot="1" x14ac:dyDescent="0.4">
      <c r="A5" s="64"/>
      <c r="B5" s="76"/>
      <c r="C5" s="64"/>
      <c r="D5" s="64"/>
      <c r="E5" s="64"/>
      <c r="F5" s="64"/>
      <c r="G5" s="6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"/>
    </row>
    <row r="6" spans="1:22" ht="23.25" customHeight="1" thickBot="1" x14ac:dyDescent="0.4">
      <c r="A6" s="55" t="s">
        <v>135</v>
      </c>
      <c r="B6" s="99" t="s">
        <v>80</v>
      </c>
      <c r="C6" s="78">
        <v>60</v>
      </c>
      <c r="D6" s="78">
        <v>0.48</v>
      </c>
      <c r="E6" s="78">
        <v>0</v>
      </c>
      <c r="F6" s="100">
        <v>1.68</v>
      </c>
      <c r="G6" s="78">
        <v>8.64</v>
      </c>
      <c r="H6" s="26">
        <v>0.03</v>
      </c>
      <c r="I6" s="26">
        <v>3.3</v>
      </c>
      <c r="J6" s="26">
        <v>0</v>
      </c>
      <c r="K6" s="26">
        <v>0</v>
      </c>
      <c r="L6" s="26">
        <v>0.4</v>
      </c>
      <c r="M6" s="26">
        <v>0</v>
      </c>
      <c r="N6" s="26">
        <v>12.24</v>
      </c>
      <c r="O6" s="26">
        <v>16.2</v>
      </c>
      <c r="P6" s="26">
        <v>0.02</v>
      </c>
      <c r="Q6" s="26">
        <v>0</v>
      </c>
      <c r="R6" s="26">
        <v>0</v>
      </c>
      <c r="S6" s="26">
        <v>7</v>
      </c>
      <c r="T6" s="26">
        <v>0.1</v>
      </c>
      <c r="U6" s="1"/>
    </row>
    <row r="7" spans="1:22" ht="21.75" customHeight="1" thickBot="1" x14ac:dyDescent="0.4">
      <c r="A7" s="70" t="s">
        <v>136</v>
      </c>
      <c r="B7" s="101" t="s">
        <v>81</v>
      </c>
      <c r="C7" s="79">
        <v>220</v>
      </c>
      <c r="D7" s="79">
        <v>13.09</v>
      </c>
      <c r="E7" s="79">
        <v>19.5</v>
      </c>
      <c r="F7" s="79">
        <v>40.6</v>
      </c>
      <c r="G7" s="79">
        <v>390.26</v>
      </c>
      <c r="H7" s="35">
        <v>0.1</v>
      </c>
      <c r="I7" s="35">
        <v>8.6300000000000008</v>
      </c>
      <c r="J7" s="35">
        <v>0</v>
      </c>
      <c r="K7" s="35">
        <v>0.6</v>
      </c>
      <c r="L7" s="35">
        <v>1.2</v>
      </c>
      <c r="M7" s="35">
        <v>0.13</v>
      </c>
      <c r="N7" s="35">
        <v>175</v>
      </c>
      <c r="O7" s="35">
        <v>143.69999999999999</v>
      </c>
      <c r="P7" s="35">
        <v>0</v>
      </c>
      <c r="Q7" s="35">
        <v>76.900000000000006</v>
      </c>
      <c r="R7" s="35">
        <v>0</v>
      </c>
      <c r="S7" s="35">
        <v>22.3</v>
      </c>
      <c r="T7" s="35">
        <v>1.36</v>
      </c>
      <c r="U7" s="1"/>
    </row>
    <row r="8" spans="1:22" ht="21" customHeight="1" thickBot="1" x14ac:dyDescent="0.4">
      <c r="A8" s="55" t="s">
        <v>137</v>
      </c>
      <c r="B8" s="102" t="s">
        <v>27</v>
      </c>
      <c r="C8" s="78">
        <v>200</v>
      </c>
      <c r="D8" s="79">
        <v>7.0000000000000007E-2</v>
      </c>
      <c r="E8" s="79">
        <v>0.02</v>
      </c>
      <c r="F8" s="79">
        <v>15</v>
      </c>
      <c r="G8" s="79">
        <v>60.46</v>
      </c>
      <c r="H8" s="36">
        <v>0</v>
      </c>
      <c r="I8" s="36">
        <v>0.03</v>
      </c>
      <c r="J8" s="36">
        <v>0</v>
      </c>
      <c r="K8" s="36"/>
      <c r="L8" s="36"/>
      <c r="M8" s="36">
        <v>0</v>
      </c>
      <c r="N8" s="36">
        <v>11.1</v>
      </c>
      <c r="O8" s="36">
        <v>2.8</v>
      </c>
      <c r="P8" s="36"/>
      <c r="Q8" s="36">
        <v>8.6</v>
      </c>
      <c r="R8" s="36"/>
      <c r="S8" s="36">
        <v>1.4</v>
      </c>
      <c r="T8" s="36">
        <v>0.28000000000000003</v>
      </c>
      <c r="U8" s="1"/>
    </row>
    <row r="9" spans="1:22" ht="0.75" hidden="1" customHeight="1" thickBot="1" x14ac:dyDescent="0.4">
      <c r="A9" s="55"/>
      <c r="B9" s="99"/>
      <c r="C9" s="78"/>
      <c r="D9" s="78"/>
      <c r="E9" s="78"/>
      <c r="F9" s="78"/>
      <c r="G9" s="78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1"/>
    </row>
    <row r="10" spans="1:22" ht="15.75" customHeight="1" thickBot="1" x14ac:dyDescent="0.4">
      <c r="A10" s="55" t="s">
        <v>25</v>
      </c>
      <c r="B10" s="99" t="s">
        <v>14</v>
      </c>
      <c r="C10" s="78">
        <v>20</v>
      </c>
      <c r="D10" s="78">
        <v>1.77</v>
      </c>
      <c r="E10" s="78">
        <v>0.16</v>
      </c>
      <c r="F10" s="78">
        <v>9.84</v>
      </c>
      <c r="G10" s="78">
        <v>47.88</v>
      </c>
      <c r="H10" s="26">
        <v>3.5000000000000003E-2</v>
      </c>
      <c r="I10" s="26">
        <v>0</v>
      </c>
      <c r="J10" s="26">
        <v>0</v>
      </c>
      <c r="K10" s="26">
        <v>0</v>
      </c>
      <c r="L10" s="26">
        <v>0.3</v>
      </c>
      <c r="M10" s="26">
        <v>0</v>
      </c>
      <c r="N10" s="26">
        <v>4.5999999999999996</v>
      </c>
      <c r="O10" s="26">
        <v>17.399999999999999</v>
      </c>
      <c r="P10" s="26">
        <v>0.01</v>
      </c>
      <c r="Q10" s="26">
        <v>34.89</v>
      </c>
      <c r="R10" s="26">
        <v>0</v>
      </c>
      <c r="S10" s="26">
        <v>6.6</v>
      </c>
      <c r="T10" s="26">
        <v>0.4</v>
      </c>
      <c r="U10" s="1"/>
    </row>
    <row r="11" spans="1:22" ht="1.5" hidden="1" customHeight="1" thickBot="1" x14ac:dyDescent="0.4">
      <c r="A11" s="55"/>
      <c r="B11" s="99"/>
      <c r="C11" s="78"/>
      <c r="D11" s="78"/>
      <c r="E11" s="78"/>
      <c r="F11" s="78"/>
      <c r="G11" s="7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1"/>
    </row>
    <row r="12" spans="1:22" ht="21" customHeight="1" thickBot="1" x14ac:dyDescent="0.4">
      <c r="A12" s="91"/>
      <c r="B12" s="103" t="s">
        <v>38</v>
      </c>
      <c r="C12" s="97">
        <f>C6+C7+C8+C9+C10</f>
        <v>500</v>
      </c>
      <c r="D12" s="97">
        <f t="shared" ref="D12:T12" si="0">D6+D7+D8+D9+D10</f>
        <v>15.41</v>
      </c>
      <c r="E12" s="97">
        <f t="shared" si="0"/>
        <v>19.68</v>
      </c>
      <c r="F12" s="97">
        <f t="shared" si="0"/>
        <v>67.12</v>
      </c>
      <c r="G12" s="97">
        <f t="shared" si="0"/>
        <v>507.23999999999995</v>
      </c>
      <c r="H12" s="20">
        <f t="shared" si="0"/>
        <v>0.16500000000000001</v>
      </c>
      <c r="I12" s="20">
        <f t="shared" si="0"/>
        <v>11.959999999999999</v>
      </c>
      <c r="J12" s="20">
        <f t="shared" si="0"/>
        <v>0</v>
      </c>
      <c r="K12" s="20">
        <f t="shared" si="0"/>
        <v>0.6</v>
      </c>
      <c r="L12" s="20">
        <f t="shared" si="0"/>
        <v>1.9000000000000001</v>
      </c>
      <c r="M12" s="20">
        <f t="shared" si="0"/>
        <v>0.13</v>
      </c>
      <c r="N12" s="20">
        <f t="shared" si="0"/>
        <v>202.94</v>
      </c>
      <c r="O12" s="20">
        <f t="shared" si="0"/>
        <v>180.1</v>
      </c>
      <c r="P12" s="20">
        <f t="shared" si="0"/>
        <v>0.03</v>
      </c>
      <c r="Q12" s="20">
        <f t="shared" si="0"/>
        <v>120.39</v>
      </c>
      <c r="R12" s="20">
        <f t="shared" si="0"/>
        <v>0</v>
      </c>
      <c r="S12" s="20">
        <f t="shared" si="0"/>
        <v>37.299999999999997</v>
      </c>
      <c r="T12" s="20">
        <f t="shared" si="0"/>
        <v>2.14</v>
      </c>
      <c r="U12" s="1"/>
    </row>
    <row r="13" spans="1:22" ht="15" customHeight="1" thickBot="1" x14ac:dyDescent="0.4">
      <c r="A13" s="91"/>
      <c r="B13" s="90" t="s">
        <v>39</v>
      </c>
      <c r="C13" s="80"/>
      <c r="D13" s="80"/>
      <c r="E13" s="80"/>
      <c r="F13" s="80"/>
      <c r="G13" s="8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</row>
    <row r="14" spans="1:22" ht="34.5" customHeight="1" thickBot="1" x14ac:dyDescent="0.4">
      <c r="A14" s="55" t="s">
        <v>138</v>
      </c>
      <c r="B14" s="99" t="s">
        <v>82</v>
      </c>
      <c r="C14" s="78">
        <v>63</v>
      </c>
      <c r="D14" s="78">
        <v>0.48</v>
      </c>
      <c r="E14" s="78">
        <v>3</v>
      </c>
      <c r="F14" s="100">
        <v>1.68</v>
      </c>
      <c r="G14" s="78">
        <v>8.64</v>
      </c>
      <c r="H14" s="26">
        <v>0.03</v>
      </c>
      <c r="I14" s="26">
        <v>3.3</v>
      </c>
      <c r="J14" s="26">
        <v>0</v>
      </c>
      <c r="K14" s="26">
        <v>0</v>
      </c>
      <c r="L14" s="26">
        <v>0.4</v>
      </c>
      <c r="M14" s="26">
        <v>0</v>
      </c>
      <c r="N14" s="26">
        <v>12.24</v>
      </c>
      <c r="O14" s="26">
        <v>16.2</v>
      </c>
      <c r="P14" s="26">
        <v>0.02</v>
      </c>
      <c r="Q14" s="26">
        <v>0</v>
      </c>
      <c r="R14" s="26">
        <v>0</v>
      </c>
      <c r="S14" s="26">
        <v>7</v>
      </c>
      <c r="T14" s="26">
        <v>0.1</v>
      </c>
      <c r="U14" s="1"/>
    </row>
    <row r="15" spans="1:22" ht="22.5" customHeight="1" thickBot="1" x14ac:dyDescent="0.4">
      <c r="A15" s="70" t="s">
        <v>140</v>
      </c>
      <c r="B15" s="104" t="s">
        <v>26</v>
      </c>
      <c r="C15" s="79">
        <v>250</v>
      </c>
      <c r="D15" s="79">
        <v>5.17</v>
      </c>
      <c r="E15" s="79">
        <v>4.58</v>
      </c>
      <c r="F15" s="79">
        <v>28.33</v>
      </c>
      <c r="G15" s="79">
        <v>175.22</v>
      </c>
      <c r="H15" s="36">
        <v>0.13</v>
      </c>
      <c r="I15" s="36">
        <v>9.9</v>
      </c>
      <c r="J15" s="36">
        <v>0</v>
      </c>
      <c r="K15" s="36"/>
      <c r="L15" s="36"/>
      <c r="M15" s="36">
        <v>7.0000000000000007E-2</v>
      </c>
      <c r="N15" s="36">
        <v>35.04</v>
      </c>
      <c r="O15" s="36">
        <v>81.08</v>
      </c>
      <c r="P15" s="36">
        <v>0.01</v>
      </c>
      <c r="Q15" s="36">
        <v>577.70000000000005</v>
      </c>
      <c r="R15" s="36">
        <v>0</v>
      </c>
      <c r="S15" s="36">
        <v>32.76</v>
      </c>
      <c r="T15" s="36">
        <v>1.3</v>
      </c>
      <c r="U15" s="1"/>
      <c r="V15" s="2" t="s">
        <v>73</v>
      </c>
    </row>
    <row r="16" spans="1:22" ht="23.25" customHeight="1" thickBot="1" x14ac:dyDescent="0.4">
      <c r="A16" s="70" t="s">
        <v>125</v>
      </c>
      <c r="B16" s="104" t="s">
        <v>77</v>
      </c>
      <c r="C16" s="79">
        <v>150</v>
      </c>
      <c r="D16" s="79">
        <v>14.35</v>
      </c>
      <c r="E16" s="79">
        <v>15.87</v>
      </c>
      <c r="F16" s="79">
        <v>36.75</v>
      </c>
      <c r="G16" s="79">
        <v>347.23</v>
      </c>
      <c r="H16" s="36">
        <v>0.2</v>
      </c>
      <c r="I16" s="36">
        <v>0</v>
      </c>
      <c r="J16" s="36">
        <v>40</v>
      </c>
      <c r="K16" s="36">
        <v>0.25</v>
      </c>
      <c r="L16" s="36">
        <v>0.8</v>
      </c>
      <c r="M16" s="36">
        <v>0</v>
      </c>
      <c r="N16" s="36">
        <v>132</v>
      </c>
      <c r="O16" s="36">
        <v>115.5</v>
      </c>
      <c r="P16" s="36">
        <v>0.01</v>
      </c>
      <c r="Q16" s="36">
        <v>64</v>
      </c>
      <c r="R16" s="36">
        <v>0</v>
      </c>
      <c r="S16" s="36">
        <v>21</v>
      </c>
      <c r="T16" s="36">
        <v>0.5</v>
      </c>
      <c r="U16" s="1"/>
    </row>
    <row r="17" spans="1:21" ht="22.5" hidden="1" customHeight="1" thickBot="1" x14ac:dyDescent="0.4">
      <c r="A17" s="55"/>
      <c r="B17" s="99"/>
      <c r="C17" s="78"/>
      <c r="D17" s="78"/>
      <c r="E17" s="78"/>
      <c r="F17" s="78"/>
      <c r="G17" s="7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1"/>
    </row>
    <row r="18" spans="1:21" ht="0.75" hidden="1" customHeight="1" thickBot="1" x14ac:dyDescent="0.4">
      <c r="A18" s="55"/>
      <c r="B18" s="102"/>
      <c r="C18" s="78"/>
      <c r="D18" s="78"/>
      <c r="E18" s="78"/>
      <c r="F18" s="78"/>
      <c r="G18" s="7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1"/>
    </row>
    <row r="19" spans="1:21" ht="19.5" customHeight="1" thickBot="1" x14ac:dyDescent="0.4">
      <c r="A19" s="55" t="s">
        <v>139</v>
      </c>
      <c r="B19" s="102" t="s">
        <v>76</v>
      </c>
      <c r="C19" s="78">
        <v>200</v>
      </c>
      <c r="D19" s="79">
        <v>0.1</v>
      </c>
      <c r="E19" s="79">
        <v>0.02</v>
      </c>
      <c r="F19" s="79">
        <v>15.5</v>
      </c>
      <c r="G19" s="79">
        <v>62.78</v>
      </c>
      <c r="H19" s="36">
        <v>0</v>
      </c>
      <c r="I19" s="36">
        <v>0.03</v>
      </c>
      <c r="J19" s="36">
        <v>0</v>
      </c>
      <c r="K19" s="36"/>
      <c r="L19" s="36"/>
      <c r="M19" s="36">
        <v>0</v>
      </c>
      <c r="N19" s="36">
        <v>11.1</v>
      </c>
      <c r="O19" s="36">
        <v>2.8</v>
      </c>
      <c r="P19" s="36"/>
      <c r="Q19" s="36">
        <v>8.6</v>
      </c>
      <c r="R19" s="36"/>
      <c r="S19" s="36">
        <v>1.4</v>
      </c>
      <c r="T19" s="36">
        <v>0.28000000000000003</v>
      </c>
      <c r="U19" s="1"/>
    </row>
    <row r="20" spans="1:21" ht="17.25" customHeight="1" thickBot="1" x14ac:dyDescent="0.4">
      <c r="A20" s="55" t="s">
        <v>25</v>
      </c>
      <c r="B20" s="99" t="s">
        <v>14</v>
      </c>
      <c r="C20" s="78">
        <v>20</v>
      </c>
      <c r="D20" s="78">
        <v>1.77</v>
      </c>
      <c r="E20" s="78">
        <v>0.16</v>
      </c>
      <c r="F20" s="78">
        <v>9.84</v>
      </c>
      <c r="G20" s="78">
        <v>47.88</v>
      </c>
      <c r="H20" s="26">
        <v>3.5000000000000003E-2</v>
      </c>
      <c r="I20" s="26">
        <v>0</v>
      </c>
      <c r="J20" s="26">
        <v>0</v>
      </c>
      <c r="K20" s="26">
        <v>0</v>
      </c>
      <c r="L20" s="26">
        <v>0.3</v>
      </c>
      <c r="M20" s="26">
        <v>0</v>
      </c>
      <c r="N20" s="26">
        <v>4.5999999999999996</v>
      </c>
      <c r="O20" s="26">
        <v>17.399999999999999</v>
      </c>
      <c r="P20" s="26">
        <v>0.01</v>
      </c>
      <c r="Q20" s="26">
        <v>34.89</v>
      </c>
      <c r="R20" s="26">
        <v>0</v>
      </c>
      <c r="S20" s="26">
        <v>6.6</v>
      </c>
      <c r="T20" s="26">
        <v>0.4</v>
      </c>
      <c r="U20" s="1"/>
    </row>
    <row r="21" spans="1:21" ht="18" customHeight="1" thickBot="1" x14ac:dyDescent="0.4">
      <c r="A21" s="55" t="s">
        <v>25</v>
      </c>
      <c r="B21" s="99" t="s">
        <v>15</v>
      </c>
      <c r="C21" s="105">
        <v>40</v>
      </c>
      <c r="D21" s="78">
        <v>2.64</v>
      </c>
      <c r="E21" s="78">
        <v>0.48</v>
      </c>
      <c r="F21" s="78">
        <v>15.84</v>
      </c>
      <c r="G21" s="78">
        <v>78.239999999999995</v>
      </c>
      <c r="H21" s="26">
        <v>7.0000000000000007E-2</v>
      </c>
      <c r="I21" s="26">
        <v>0</v>
      </c>
      <c r="J21" s="26">
        <v>0</v>
      </c>
      <c r="K21" s="26">
        <v>0.7</v>
      </c>
      <c r="L21" s="26">
        <v>0.08</v>
      </c>
      <c r="M21" s="26">
        <v>0</v>
      </c>
      <c r="N21" s="26">
        <v>11.6</v>
      </c>
      <c r="O21" s="26">
        <v>60</v>
      </c>
      <c r="P21" s="26">
        <v>0</v>
      </c>
      <c r="Q21" s="26">
        <v>4</v>
      </c>
      <c r="R21" s="26">
        <v>0</v>
      </c>
      <c r="S21" s="26">
        <v>19.2</v>
      </c>
      <c r="T21" s="26">
        <v>1</v>
      </c>
      <c r="U21" s="1"/>
    </row>
    <row r="22" spans="1:21" ht="15.5" thickBot="1" x14ac:dyDescent="0.4">
      <c r="A22" s="80"/>
      <c r="B22" s="103" t="s">
        <v>40</v>
      </c>
      <c r="C22" s="97">
        <f>C14+C15+C16+C19+C20+C21</f>
        <v>723</v>
      </c>
      <c r="D22" s="97">
        <f t="shared" ref="D22:T22" si="1">D14+D15+D16+D19+D20+D21</f>
        <v>24.51</v>
      </c>
      <c r="E22" s="97">
        <f t="shared" si="1"/>
        <v>24.11</v>
      </c>
      <c r="F22" s="97">
        <f t="shared" si="1"/>
        <v>107.94</v>
      </c>
      <c r="G22" s="97">
        <f t="shared" si="1"/>
        <v>719.99</v>
      </c>
      <c r="H22" s="20">
        <f t="shared" si="1"/>
        <v>0.46500000000000002</v>
      </c>
      <c r="I22" s="20">
        <f t="shared" si="1"/>
        <v>13.229999999999999</v>
      </c>
      <c r="J22" s="20">
        <f t="shared" si="1"/>
        <v>40</v>
      </c>
      <c r="K22" s="20">
        <f t="shared" si="1"/>
        <v>0.95</v>
      </c>
      <c r="L22" s="20">
        <f t="shared" si="1"/>
        <v>1.5800000000000003</v>
      </c>
      <c r="M22" s="20">
        <f t="shared" si="1"/>
        <v>7.0000000000000007E-2</v>
      </c>
      <c r="N22" s="20">
        <f t="shared" si="1"/>
        <v>206.57999999999998</v>
      </c>
      <c r="O22" s="20">
        <f t="shared" si="1"/>
        <v>292.98</v>
      </c>
      <c r="P22" s="20">
        <f t="shared" si="1"/>
        <v>0.05</v>
      </c>
      <c r="Q22" s="20">
        <f t="shared" si="1"/>
        <v>689.19</v>
      </c>
      <c r="R22" s="20">
        <f t="shared" si="1"/>
        <v>0</v>
      </c>
      <c r="S22" s="20">
        <f t="shared" si="1"/>
        <v>87.96</v>
      </c>
      <c r="T22" s="20">
        <f t="shared" si="1"/>
        <v>3.58</v>
      </c>
      <c r="U22" s="1"/>
    </row>
    <row r="23" spans="1:21" ht="16" hidden="1" thickBot="1" x14ac:dyDescent="0.4">
      <c r="A23" s="80"/>
      <c r="B23" s="103"/>
      <c r="C23" s="80"/>
      <c r="D23" s="80"/>
      <c r="E23" s="80"/>
      <c r="F23" s="80"/>
      <c r="G23" s="8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1"/>
    </row>
    <row r="24" spans="1:21" ht="24.75" hidden="1" customHeight="1" thickBot="1" x14ac:dyDescent="0.4">
      <c r="A24" s="78"/>
      <c r="B24" s="99"/>
      <c r="C24" s="78"/>
      <c r="D24" s="78"/>
      <c r="E24" s="78"/>
      <c r="F24" s="78"/>
      <c r="G24" s="7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1"/>
    </row>
    <row r="25" spans="1:21" ht="16" hidden="1" thickBot="1" x14ac:dyDescent="0.4">
      <c r="A25" s="78"/>
      <c r="B25" s="99"/>
      <c r="C25" s="78"/>
      <c r="D25" s="78"/>
      <c r="E25" s="78"/>
      <c r="F25" s="78"/>
      <c r="G25" s="78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1"/>
    </row>
    <row r="26" spans="1:21" ht="18.75" hidden="1" customHeight="1" thickBot="1" x14ac:dyDescent="0.4">
      <c r="A26" s="80"/>
      <c r="B26" s="103"/>
      <c r="C26" s="97"/>
      <c r="D26" s="97"/>
      <c r="E26" s="97"/>
      <c r="F26" s="97"/>
      <c r="G26" s="9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1"/>
    </row>
    <row r="27" spans="1:21" ht="15.5" thickBot="1" x14ac:dyDescent="0.4">
      <c r="A27" s="80"/>
      <c r="B27" s="103" t="s">
        <v>42</v>
      </c>
      <c r="C27" s="90"/>
      <c r="D27" s="106">
        <f>D12+D22+D26</f>
        <v>39.92</v>
      </c>
      <c r="E27" s="106">
        <f t="shared" ref="E27:J27" si="2">SUM(E12,E22,E26)</f>
        <v>43.79</v>
      </c>
      <c r="F27" s="106">
        <f t="shared" si="2"/>
        <v>175.06</v>
      </c>
      <c r="G27" s="106">
        <f t="shared" si="2"/>
        <v>1227.23</v>
      </c>
      <c r="H27" s="21">
        <f t="shared" si="2"/>
        <v>0.63</v>
      </c>
      <c r="I27" s="21">
        <f t="shared" si="2"/>
        <v>25.189999999999998</v>
      </c>
      <c r="J27" s="21">
        <f t="shared" si="2"/>
        <v>40</v>
      </c>
      <c r="K27" s="21">
        <f t="shared" ref="K27:T27" si="3">SUM(K12,K22,K26)</f>
        <v>1.5499999999999998</v>
      </c>
      <c r="L27" s="21">
        <f t="shared" si="3"/>
        <v>3.4800000000000004</v>
      </c>
      <c r="M27" s="21">
        <f t="shared" si="3"/>
        <v>0.2</v>
      </c>
      <c r="N27" s="21">
        <f t="shared" si="3"/>
        <v>409.52</v>
      </c>
      <c r="O27" s="21">
        <f t="shared" si="3"/>
        <v>473.08000000000004</v>
      </c>
      <c r="P27" s="21">
        <f t="shared" si="3"/>
        <v>0.08</v>
      </c>
      <c r="Q27" s="21">
        <f t="shared" si="3"/>
        <v>809.58</v>
      </c>
      <c r="R27" s="21">
        <f t="shared" si="3"/>
        <v>0</v>
      </c>
      <c r="S27" s="21">
        <f t="shared" si="3"/>
        <v>125.25999999999999</v>
      </c>
      <c r="T27" s="21">
        <f t="shared" si="3"/>
        <v>5.7200000000000006</v>
      </c>
      <c r="U27" s="1"/>
    </row>
    <row r="28" spans="1:21" x14ac:dyDescent="0.35">
      <c r="U28" s="1"/>
    </row>
    <row r="29" spans="1:21" x14ac:dyDescent="0.35">
      <c r="U29" s="1"/>
    </row>
    <row r="30" spans="1:21" x14ac:dyDescent="0.35">
      <c r="U30" s="1"/>
    </row>
  </sheetData>
  <mergeCells count="15">
    <mergeCell ref="O2:O3"/>
    <mergeCell ref="G1:G3"/>
    <mergeCell ref="H1:M1"/>
    <mergeCell ref="N1:T1"/>
    <mergeCell ref="H2:H3"/>
    <mergeCell ref="I2:I3"/>
    <mergeCell ref="J2:J3"/>
    <mergeCell ref="M2:M3"/>
    <mergeCell ref="S2:S3"/>
    <mergeCell ref="T2:T3"/>
    <mergeCell ref="A1:A3"/>
    <mergeCell ref="B1:B3"/>
    <mergeCell ref="D1:F2"/>
    <mergeCell ref="C1:C3"/>
    <mergeCell ref="N2:N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B16" sqref="B16"/>
    </sheetView>
  </sheetViews>
  <sheetFormatPr defaultRowHeight="14.5" x14ac:dyDescent="0.35"/>
  <cols>
    <col min="1" max="1" width="8.54296875" customWidth="1"/>
    <col min="2" max="2" width="38.453125" customWidth="1"/>
    <col min="3" max="3" width="7.1796875" customWidth="1"/>
    <col min="4" max="4" width="7" customWidth="1"/>
    <col min="5" max="5" width="6.81640625" customWidth="1"/>
    <col min="6" max="6" width="7" customWidth="1"/>
    <col min="7" max="7" width="8.1796875" customWidth="1"/>
    <col min="8" max="8" width="6.26953125" hidden="1" customWidth="1"/>
    <col min="9" max="9" width="6.1796875" hidden="1" customWidth="1"/>
    <col min="10" max="10" width="6.26953125" hidden="1" customWidth="1"/>
    <col min="11" max="11" width="5.26953125" hidden="1" customWidth="1"/>
    <col min="12" max="12" width="5" hidden="1" customWidth="1"/>
    <col min="13" max="13" width="5.7265625" hidden="1" customWidth="1"/>
    <col min="14" max="14" width="6.81640625" hidden="1" customWidth="1"/>
    <col min="15" max="15" width="6.7265625" hidden="1" customWidth="1"/>
    <col min="16" max="16" width="6.26953125" hidden="1" customWidth="1"/>
    <col min="17" max="17" width="6.1796875" hidden="1" customWidth="1"/>
    <col min="18" max="18" width="4.54296875" hidden="1" customWidth="1"/>
    <col min="19" max="19" width="7.26953125" hidden="1" customWidth="1"/>
    <col min="20" max="20" width="6.81640625" hidden="1" customWidth="1"/>
  </cols>
  <sheetData>
    <row r="1" spans="1:22" ht="15" thickBot="1" x14ac:dyDescent="0.4">
      <c r="A1" s="136" t="s">
        <v>18</v>
      </c>
      <c r="B1" s="136" t="s">
        <v>88</v>
      </c>
      <c r="C1" s="140" t="s">
        <v>0</v>
      </c>
      <c r="D1" s="136" t="s">
        <v>16</v>
      </c>
      <c r="E1" s="136"/>
      <c r="F1" s="136"/>
      <c r="G1" s="140" t="s">
        <v>1</v>
      </c>
      <c r="H1" s="155" t="s">
        <v>2</v>
      </c>
      <c r="I1" s="155"/>
      <c r="J1" s="155"/>
      <c r="K1" s="155"/>
      <c r="L1" s="155"/>
      <c r="M1" s="156"/>
      <c r="N1" s="157" t="s">
        <v>3</v>
      </c>
      <c r="O1" s="155"/>
      <c r="P1" s="155"/>
      <c r="Q1" s="155"/>
      <c r="R1" s="155"/>
      <c r="S1" s="155"/>
      <c r="T1" s="156"/>
    </row>
    <row r="2" spans="1:22" ht="15.5" x14ac:dyDescent="0.35">
      <c r="A2" s="153"/>
      <c r="B2" s="159"/>
      <c r="C2" s="140"/>
      <c r="D2" s="154"/>
      <c r="E2" s="154"/>
      <c r="F2" s="154"/>
      <c r="G2" s="140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2" ht="16" thickBot="1" x14ac:dyDescent="0.4">
      <c r="A3" s="153"/>
      <c r="B3" s="159"/>
      <c r="C3" s="140"/>
      <c r="D3" s="84" t="s">
        <v>11</v>
      </c>
      <c r="E3" s="84" t="s">
        <v>12</v>
      </c>
      <c r="F3" s="84" t="s">
        <v>13</v>
      </c>
      <c r="G3" s="140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2" ht="15.75" customHeight="1" thickBot="1" x14ac:dyDescent="0.4">
      <c r="A4" s="76"/>
      <c r="B4" s="24" t="s">
        <v>37</v>
      </c>
      <c r="C4" s="64"/>
      <c r="D4" s="64"/>
      <c r="E4" s="64"/>
      <c r="F4" s="64"/>
      <c r="G4" s="7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2" ht="21.75" customHeight="1" thickBot="1" x14ac:dyDescent="0.4">
      <c r="A5" s="55" t="s">
        <v>131</v>
      </c>
      <c r="B5" s="99" t="s">
        <v>92</v>
      </c>
      <c r="C5" s="78">
        <v>130</v>
      </c>
      <c r="D5" s="78">
        <v>8.1199999999999992</v>
      </c>
      <c r="E5" s="78">
        <v>11.3</v>
      </c>
      <c r="F5" s="100">
        <v>28</v>
      </c>
      <c r="G5" s="78">
        <v>246.18</v>
      </c>
      <c r="H5" s="26">
        <v>0.03</v>
      </c>
      <c r="I5" s="26">
        <v>3.3</v>
      </c>
      <c r="J5" s="26">
        <v>0</v>
      </c>
      <c r="K5" s="26">
        <v>0</v>
      </c>
      <c r="L5" s="26">
        <v>0.4</v>
      </c>
      <c r="M5" s="26">
        <v>0</v>
      </c>
      <c r="N5" s="26">
        <v>12.24</v>
      </c>
      <c r="O5" s="26">
        <v>16.2</v>
      </c>
      <c r="P5" s="26">
        <v>0.02</v>
      </c>
      <c r="Q5" s="26">
        <v>0</v>
      </c>
      <c r="R5" s="26">
        <v>0</v>
      </c>
      <c r="S5" s="26">
        <v>7</v>
      </c>
      <c r="T5" s="26">
        <v>0.1</v>
      </c>
    </row>
    <row r="6" spans="1:22" ht="17.25" customHeight="1" thickBot="1" x14ac:dyDescent="0.4">
      <c r="A6" s="70" t="s">
        <v>142</v>
      </c>
      <c r="B6" s="104" t="s">
        <v>87</v>
      </c>
      <c r="C6" s="79">
        <v>200</v>
      </c>
      <c r="D6" s="79">
        <v>3.9</v>
      </c>
      <c r="E6" s="79">
        <v>2.5</v>
      </c>
      <c r="F6" s="79">
        <v>17.600000000000001</v>
      </c>
      <c r="G6" s="79">
        <v>108.5</v>
      </c>
      <c r="H6" s="28">
        <v>0.1</v>
      </c>
      <c r="I6" s="28">
        <v>6.4</v>
      </c>
      <c r="J6" s="28">
        <v>20</v>
      </c>
      <c r="K6" s="29">
        <v>0.05</v>
      </c>
      <c r="L6" s="27">
        <v>1</v>
      </c>
      <c r="M6" s="28">
        <v>0.04</v>
      </c>
      <c r="N6" s="28">
        <v>63.5</v>
      </c>
      <c r="O6" s="28">
        <v>77</v>
      </c>
      <c r="P6" s="29">
        <v>0.01</v>
      </c>
      <c r="Q6" s="29">
        <v>135</v>
      </c>
      <c r="R6" s="27">
        <v>0</v>
      </c>
      <c r="S6" s="28">
        <v>12.5</v>
      </c>
      <c r="T6" s="28">
        <v>1.1000000000000001</v>
      </c>
    </row>
    <row r="7" spans="1:22" ht="16" thickBot="1" x14ac:dyDescent="0.4">
      <c r="A7" s="55" t="s">
        <v>25</v>
      </c>
      <c r="B7" s="99" t="s">
        <v>14</v>
      </c>
      <c r="C7" s="78">
        <v>20</v>
      </c>
      <c r="D7" s="78">
        <v>1.77</v>
      </c>
      <c r="E7" s="78">
        <v>0.16</v>
      </c>
      <c r="F7" s="78">
        <v>9.84</v>
      </c>
      <c r="G7" s="78">
        <v>47.88</v>
      </c>
      <c r="H7" s="26">
        <v>0.05</v>
      </c>
      <c r="I7" s="26">
        <v>4.76</v>
      </c>
      <c r="J7" s="26">
        <v>22.66</v>
      </c>
      <c r="K7" s="26">
        <v>0</v>
      </c>
      <c r="L7" s="26">
        <v>0.9</v>
      </c>
      <c r="M7" s="26">
        <v>0.09</v>
      </c>
      <c r="N7" s="26">
        <v>38.53</v>
      </c>
      <c r="O7" s="26">
        <v>28.33</v>
      </c>
      <c r="P7" s="26">
        <v>0</v>
      </c>
      <c r="Q7" s="26">
        <v>107.3</v>
      </c>
      <c r="R7" s="26">
        <v>0</v>
      </c>
      <c r="S7" s="26">
        <v>10.199999999999999</v>
      </c>
      <c r="T7" s="26">
        <v>0.17</v>
      </c>
    </row>
    <row r="8" spans="1:22" ht="21" customHeight="1" thickBot="1" x14ac:dyDescent="0.4">
      <c r="A8" s="55" t="s">
        <v>132</v>
      </c>
      <c r="B8" s="102" t="s">
        <v>101</v>
      </c>
      <c r="C8" s="78">
        <v>150</v>
      </c>
      <c r="D8" s="78">
        <v>3.4</v>
      </c>
      <c r="E8" s="78">
        <v>2</v>
      </c>
      <c r="F8" s="78">
        <v>18</v>
      </c>
      <c r="G8" s="78">
        <v>103.6</v>
      </c>
      <c r="H8" s="36">
        <v>0</v>
      </c>
      <c r="I8" s="36">
        <v>2.83</v>
      </c>
      <c r="J8" s="36">
        <v>0</v>
      </c>
      <c r="K8" s="36"/>
      <c r="L8" s="36"/>
      <c r="M8" s="36">
        <v>0</v>
      </c>
      <c r="N8" s="36">
        <v>14.2</v>
      </c>
      <c r="O8" s="36">
        <v>4.4000000000000004</v>
      </c>
      <c r="P8" s="36"/>
      <c r="Q8" s="36">
        <v>21.3</v>
      </c>
      <c r="R8" s="36"/>
      <c r="S8" s="36">
        <v>2.4</v>
      </c>
      <c r="T8" s="36">
        <v>0.36</v>
      </c>
      <c r="V8" t="s">
        <v>75</v>
      </c>
    </row>
    <row r="9" spans="1:22" ht="16" hidden="1" thickBot="1" x14ac:dyDescent="0.4">
      <c r="A9" s="55"/>
      <c r="B9" s="99"/>
      <c r="C9" s="105"/>
      <c r="D9" s="78"/>
      <c r="E9" s="78"/>
      <c r="F9" s="78"/>
      <c r="G9" s="78"/>
      <c r="H9" s="26">
        <v>3.5000000000000003E-2</v>
      </c>
      <c r="I9" s="26">
        <v>0</v>
      </c>
      <c r="J9" s="26">
        <v>0</v>
      </c>
      <c r="K9" s="26">
        <v>0.35</v>
      </c>
      <c r="L9" s="26">
        <v>0.04</v>
      </c>
      <c r="M9" s="26">
        <v>0</v>
      </c>
      <c r="N9" s="26">
        <v>5.8</v>
      </c>
      <c r="O9" s="26">
        <v>30</v>
      </c>
      <c r="P9" s="26">
        <v>0</v>
      </c>
      <c r="Q9" s="26">
        <v>2</v>
      </c>
      <c r="R9" s="26">
        <v>0</v>
      </c>
      <c r="S9" s="26">
        <v>9.6</v>
      </c>
      <c r="T9" s="26">
        <v>0.5</v>
      </c>
    </row>
    <row r="10" spans="1:22" ht="16" hidden="1" thickBot="1" x14ac:dyDescent="0.4">
      <c r="A10" s="94"/>
      <c r="B10" s="113"/>
      <c r="C10" s="120"/>
      <c r="D10" s="80"/>
      <c r="E10" s="80"/>
      <c r="F10" s="80"/>
      <c r="G10" s="80"/>
      <c r="H10" s="7"/>
      <c r="I10" s="7"/>
      <c r="J10" s="7"/>
      <c r="K10" s="13"/>
      <c r="L10" s="7"/>
      <c r="M10" s="7"/>
      <c r="N10" s="7"/>
      <c r="O10" s="7"/>
      <c r="P10" s="7"/>
      <c r="Q10" s="7"/>
      <c r="R10" s="7"/>
      <c r="S10" s="7"/>
      <c r="T10" s="7"/>
    </row>
    <row r="11" spans="1:22" ht="15.5" thickBot="1" x14ac:dyDescent="0.4">
      <c r="A11" s="94"/>
      <c r="B11" s="103" t="s">
        <v>38</v>
      </c>
      <c r="C11" s="97">
        <f>C5+C6+C7+C8+C9</f>
        <v>500</v>
      </c>
      <c r="D11" s="97">
        <f t="shared" ref="D11:T11" si="0">D5+D6+D7+D8+D9+D10</f>
        <v>17.189999999999998</v>
      </c>
      <c r="E11" s="97">
        <f t="shared" si="0"/>
        <v>15.96</v>
      </c>
      <c r="F11" s="97">
        <f t="shared" si="0"/>
        <v>73.44</v>
      </c>
      <c r="G11" s="97">
        <f t="shared" si="0"/>
        <v>506.15999999999997</v>
      </c>
      <c r="H11" s="20">
        <f t="shared" si="0"/>
        <v>0.215</v>
      </c>
      <c r="I11" s="20">
        <f t="shared" si="0"/>
        <v>17.29</v>
      </c>
      <c r="J11" s="20">
        <f t="shared" si="0"/>
        <v>42.66</v>
      </c>
      <c r="K11" s="20">
        <f t="shared" si="0"/>
        <v>0.39999999999999997</v>
      </c>
      <c r="L11" s="20">
        <f t="shared" si="0"/>
        <v>2.34</v>
      </c>
      <c r="M11" s="20">
        <f t="shared" si="0"/>
        <v>0.13</v>
      </c>
      <c r="N11" s="20">
        <f t="shared" si="0"/>
        <v>134.27000000000001</v>
      </c>
      <c r="O11" s="20">
        <f t="shared" si="0"/>
        <v>155.93</v>
      </c>
      <c r="P11" s="20">
        <f t="shared" si="0"/>
        <v>0.03</v>
      </c>
      <c r="Q11" s="20">
        <f t="shared" si="0"/>
        <v>265.60000000000002</v>
      </c>
      <c r="R11" s="20">
        <f t="shared" si="0"/>
        <v>0</v>
      </c>
      <c r="S11" s="20">
        <f t="shared" si="0"/>
        <v>41.7</v>
      </c>
      <c r="T11" s="20">
        <f t="shared" si="0"/>
        <v>2.23</v>
      </c>
    </row>
    <row r="12" spans="1:22" s="4" customFormat="1" ht="15.75" customHeight="1" thickBot="1" x14ac:dyDescent="0.4">
      <c r="A12" s="94"/>
      <c r="B12" s="90" t="s">
        <v>39</v>
      </c>
      <c r="C12" s="80"/>
      <c r="D12" s="90"/>
      <c r="E12" s="90"/>
      <c r="F12" s="90"/>
      <c r="G12" s="90"/>
      <c r="H12" s="8"/>
      <c r="I12" s="8"/>
      <c r="J12" s="8"/>
      <c r="K12" s="9"/>
      <c r="L12" s="7"/>
      <c r="M12" s="8"/>
      <c r="N12" s="8"/>
      <c r="O12" s="8"/>
      <c r="P12" s="13"/>
      <c r="Q12" s="9"/>
      <c r="R12" s="7"/>
      <c r="S12" s="8"/>
      <c r="T12" s="8"/>
    </row>
    <row r="13" spans="1:22" ht="0.75" customHeight="1" thickBot="1" x14ac:dyDescent="0.4">
      <c r="A13" s="70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2" ht="18.75" customHeight="1" thickBot="1" x14ac:dyDescent="0.4">
      <c r="A14" s="70" t="s">
        <v>133</v>
      </c>
      <c r="B14" s="104" t="s">
        <v>90</v>
      </c>
      <c r="C14" s="79">
        <v>255</v>
      </c>
      <c r="D14" s="79">
        <v>5.5</v>
      </c>
      <c r="E14" s="79">
        <v>5.8</v>
      </c>
      <c r="F14" s="79">
        <v>20.85</v>
      </c>
      <c r="G14" s="79">
        <v>157.6</v>
      </c>
      <c r="H14" s="26">
        <v>0.22</v>
      </c>
      <c r="I14" s="26">
        <v>5.8</v>
      </c>
      <c r="J14" s="26">
        <v>0</v>
      </c>
      <c r="K14" s="26">
        <v>0.05</v>
      </c>
      <c r="L14" s="26">
        <v>2.1</v>
      </c>
      <c r="M14" s="26">
        <v>0.06</v>
      </c>
      <c r="N14" s="26">
        <v>39.14</v>
      </c>
      <c r="O14" s="26">
        <v>90.48</v>
      </c>
      <c r="P14" s="26">
        <v>0.01</v>
      </c>
      <c r="Q14" s="29">
        <v>208.3</v>
      </c>
      <c r="R14" s="26">
        <v>0</v>
      </c>
      <c r="S14" s="26">
        <v>35.700000000000003</v>
      </c>
      <c r="T14" s="29">
        <v>1.64</v>
      </c>
    </row>
    <row r="15" spans="1:22" ht="18.75" customHeight="1" thickBot="1" x14ac:dyDescent="0.4">
      <c r="A15" s="55" t="s">
        <v>134</v>
      </c>
      <c r="B15" s="102" t="s">
        <v>71</v>
      </c>
      <c r="C15" s="110">
        <v>200</v>
      </c>
      <c r="D15" s="110">
        <v>18.45</v>
      </c>
      <c r="E15" s="110">
        <v>18.8</v>
      </c>
      <c r="F15" s="110">
        <v>43</v>
      </c>
      <c r="G15" s="110">
        <v>415</v>
      </c>
      <c r="H15" s="26">
        <v>0.06</v>
      </c>
      <c r="I15" s="26">
        <v>0.45</v>
      </c>
      <c r="J15" s="26">
        <v>37.1</v>
      </c>
      <c r="K15" s="26">
        <v>0</v>
      </c>
      <c r="L15" s="26">
        <v>0.75</v>
      </c>
      <c r="M15" s="26">
        <v>0.1</v>
      </c>
      <c r="N15" s="26">
        <v>87.43</v>
      </c>
      <c r="O15" s="26">
        <v>72.16</v>
      </c>
      <c r="P15" s="26">
        <v>0.01</v>
      </c>
      <c r="Q15" s="33">
        <v>114.67</v>
      </c>
      <c r="R15" s="26">
        <v>0</v>
      </c>
      <c r="S15" s="26">
        <v>22.08</v>
      </c>
      <c r="T15" s="26">
        <v>0.92</v>
      </c>
    </row>
    <row r="16" spans="1:22" ht="22.5" customHeight="1" thickBot="1" x14ac:dyDescent="0.4">
      <c r="A16" s="55" t="s">
        <v>112</v>
      </c>
      <c r="B16" s="102" t="s">
        <v>105</v>
      </c>
      <c r="C16" s="78">
        <v>200</v>
      </c>
      <c r="D16" s="79">
        <v>0.1</v>
      </c>
      <c r="E16" s="79">
        <v>0.02</v>
      </c>
      <c r="F16" s="79">
        <v>22.35</v>
      </c>
      <c r="G16" s="79">
        <v>89.98</v>
      </c>
      <c r="H16" s="26">
        <v>6.8000000000000005E-2</v>
      </c>
      <c r="I16" s="26">
        <v>0</v>
      </c>
      <c r="J16" s="26">
        <v>34</v>
      </c>
      <c r="K16" s="26">
        <v>0.62</v>
      </c>
      <c r="L16" s="26">
        <v>0.9</v>
      </c>
      <c r="M16" s="26">
        <v>0.03</v>
      </c>
      <c r="N16" s="26">
        <v>116.39</v>
      </c>
      <c r="O16" s="26">
        <v>101.4</v>
      </c>
      <c r="P16" s="26">
        <v>0.02</v>
      </c>
      <c r="Q16" s="26">
        <v>44.4</v>
      </c>
      <c r="R16" s="26">
        <v>0</v>
      </c>
      <c r="S16" s="26">
        <v>15.37</v>
      </c>
      <c r="T16" s="26">
        <v>0.85</v>
      </c>
    </row>
    <row r="17" spans="1:20" ht="16.5" customHeight="1" thickBot="1" x14ac:dyDescent="0.4">
      <c r="A17" s="55" t="s">
        <v>25</v>
      </c>
      <c r="B17" s="99" t="s">
        <v>15</v>
      </c>
      <c r="C17" s="105">
        <v>45</v>
      </c>
      <c r="D17" s="78">
        <v>2.75</v>
      </c>
      <c r="E17" s="78">
        <v>0.55000000000000004</v>
      </c>
      <c r="F17" s="78">
        <v>17.850000000000001</v>
      </c>
      <c r="G17" s="78">
        <v>87.35</v>
      </c>
      <c r="H17" s="26">
        <v>0.02</v>
      </c>
      <c r="I17" s="26">
        <v>0.72</v>
      </c>
      <c r="J17" s="26">
        <v>0</v>
      </c>
      <c r="K17" s="26">
        <v>0.2</v>
      </c>
      <c r="L17" s="26">
        <v>0.18</v>
      </c>
      <c r="M17" s="26">
        <v>0</v>
      </c>
      <c r="N17" s="26">
        <v>32.5</v>
      </c>
      <c r="O17" s="26">
        <v>15.4</v>
      </c>
      <c r="P17" s="26">
        <v>0.01</v>
      </c>
      <c r="Q17" s="26">
        <v>13</v>
      </c>
      <c r="R17" s="26">
        <v>0</v>
      </c>
      <c r="S17" s="26">
        <v>8</v>
      </c>
      <c r="T17" s="26">
        <v>0.9</v>
      </c>
    </row>
    <row r="18" spans="1:20" ht="16" hidden="1" thickBot="1" x14ac:dyDescent="0.4">
      <c r="A18" s="57"/>
      <c r="B18" s="99"/>
      <c r="C18" s="105"/>
      <c r="D18" s="78"/>
      <c r="E18" s="78"/>
      <c r="F18" s="78"/>
      <c r="G18" s="78"/>
      <c r="H18" s="26">
        <v>3.5000000000000003E-2</v>
      </c>
      <c r="I18" s="26">
        <v>0</v>
      </c>
      <c r="J18" s="26">
        <v>0</v>
      </c>
      <c r="K18" s="26">
        <v>3.5000000000000003E-2</v>
      </c>
      <c r="L18" s="26">
        <v>0.04</v>
      </c>
      <c r="M18" s="26">
        <v>0</v>
      </c>
      <c r="N18" s="26">
        <v>5.8</v>
      </c>
      <c r="O18" s="26">
        <v>30</v>
      </c>
      <c r="P18" s="26">
        <v>0</v>
      </c>
      <c r="Q18" s="26">
        <v>2</v>
      </c>
      <c r="R18" s="26">
        <v>0</v>
      </c>
      <c r="S18" s="26">
        <v>9.6</v>
      </c>
      <c r="T18" s="26">
        <v>0.5</v>
      </c>
    </row>
    <row r="19" spans="1:20" ht="1.5" hidden="1" customHeight="1" thickBot="1" x14ac:dyDescent="0.4">
      <c r="A19" s="86"/>
      <c r="B19" s="113"/>
      <c r="C19" s="120"/>
      <c r="D19" s="80"/>
      <c r="E19" s="80"/>
      <c r="F19" s="80"/>
      <c r="G19" s="80"/>
      <c r="H19" s="7"/>
      <c r="I19" s="7"/>
      <c r="J19" s="7"/>
      <c r="K19" s="7"/>
      <c r="L19" s="7"/>
      <c r="M19" s="7"/>
      <c r="N19" s="7"/>
      <c r="O19" s="7"/>
      <c r="P19" s="13"/>
      <c r="Q19" s="7"/>
      <c r="R19" s="7"/>
      <c r="S19" s="7"/>
      <c r="T19" s="7"/>
    </row>
    <row r="20" spans="1:20" ht="15" customHeight="1" thickBot="1" x14ac:dyDescent="0.4">
      <c r="A20" s="86"/>
      <c r="B20" s="103" t="s">
        <v>40</v>
      </c>
      <c r="C20" s="97">
        <f>SUM(C13:C19)</f>
        <v>700</v>
      </c>
      <c r="D20" s="97">
        <f t="shared" ref="D20:T20" si="1">SUM(D13:D19)</f>
        <v>26.8</v>
      </c>
      <c r="E20" s="97">
        <f t="shared" si="1"/>
        <v>25.17</v>
      </c>
      <c r="F20" s="97">
        <f t="shared" si="1"/>
        <v>104.05000000000001</v>
      </c>
      <c r="G20" s="97">
        <f>SUM(G13:G19)</f>
        <v>749.93000000000006</v>
      </c>
      <c r="H20" s="20">
        <f t="shared" si="1"/>
        <v>0.40300000000000002</v>
      </c>
      <c r="I20" s="20">
        <f t="shared" si="1"/>
        <v>6.97</v>
      </c>
      <c r="J20" s="20">
        <f t="shared" si="1"/>
        <v>71.099999999999994</v>
      </c>
      <c r="K20" s="20">
        <f>SUM(K13:K19)</f>
        <v>0.90500000000000014</v>
      </c>
      <c r="L20" s="20">
        <f>SUM(L13:L19)</f>
        <v>3.97</v>
      </c>
      <c r="M20" s="20">
        <f>SUM(M13:M19)</f>
        <v>0.19</v>
      </c>
      <c r="N20" s="20">
        <f t="shared" si="1"/>
        <v>281.26000000000005</v>
      </c>
      <c r="O20" s="20">
        <f t="shared" si="1"/>
        <v>309.43999999999994</v>
      </c>
      <c r="P20" s="20">
        <f>SUM(P13:P19)</f>
        <v>0.05</v>
      </c>
      <c r="Q20" s="20">
        <f>SUM(Q13:Q19)</f>
        <v>382.37</v>
      </c>
      <c r="R20" s="20">
        <f>SUM(R13:R19)</f>
        <v>0</v>
      </c>
      <c r="S20" s="20">
        <f t="shared" si="1"/>
        <v>90.75</v>
      </c>
      <c r="T20" s="20">
        <f t="shared" si="1"/>
        <v>4.8100000000000005</v>
      </c>
    </row>
    <row r="21" spans="1:20" ht="0.75" hidden="1" customHeight="1" thickBot="1" x14ac:dyDescent="0.4">
      <c r="A21" s="86"/>
      <c r="B21" s="90"/>
      <c r="C21" s="80"/>
      <c r="D21" s="80"/>
      <c r="E21" s="80"/>
      <c r="F21" s="80"/>
      <c r="G21" s="80"/>
      <c r="H21" s="7"/>
      <c r="I21" s="7"/>
      <c r="J21" s="7"/>
      <c r="K21" s="13"/>
      <c r="L21" s="7"/>
      <c r="M21" s="7"/>
      <c r="N21" s="7"/>
      <c r="O21" s="7"/>
      <c r="P21" s="13"/>
      <c r="Q21" s="13"/>
      <c r="R21" s="7"/>
      <c r="S21" s="7"/>
      <c r="T21" s="7"/>
    </row>
    <row r="22" spans="1:20" ht="16" hidden="1" thickBot="1" x14ac:dyDescent="0.4">
      <c r="A22" s="73"/>
      <c r="B22" s="99"/>
      <c r="C22" s="78"/>
      <c r="D22" s="78"/>
      <c r="E22" s="78"/>
      <c r="F22" s="78"/>
      <c r="G22" s="78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" hidden="1" thickBot="1" x14ac:dyDescent="0.4">
      <c r="A23" s="73"/>
      <c r="B23" s="10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6" hidden="1" thickBot="1" x14ac:dyDescent="0.4">
      <c r="A24" s="86"/>
      <c r="B24" s="114"/>
      <c r="C24" s="97"/>
      <c r="D24" s="97"/>
      <c r="E24" s="97"/>
      <c r="F24" s="97"/>
      <c r="G24" s="97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6" thickBot="1" x14ac:dyDescent="0.4">
      <c r="A25" s="86"/>
      <c r="B25" s="90" t="s">
        <v>42</v>
      </c>
      <c r="C25" s="121"/>
      <c r="D25" s="106">
        <f>D11+D20+D24</f>
        <v>43.989999999999995</v>
      </c>
      <c r="E25" s="106">
        <f t="shared" ref="E25:T25" si="2">E11+E20+E24</f>
        <v>41.13</v>
      </c>
      <c r="F25" s="106">
        <f t="shared" si="2"/>
        <v>177.49</v>
      </c>
      <c r="G25" s="106">
        <f t="shared" si="2"/>
        <v>1256.0900000000001</v>
      </c>
      <c r="H25" s="21">
        <f t="shared" si="2"/>
        <v>0.61799999999999999</v>
      </c>
      <c r="I25" s="21">
        <f t="shared" si="2"/>
        <v>24.259999999999998</v>
      </c>
      <c r="J25" s="21">
        <f t="shared" si="2"/>
        <v>113.75999999999999</v>
      </c>
      <c r="K25" s="21">
        <f t="shared" si="2"/>
        <v>1.3050000000000002</v>
      </c>
      <c r="L25" s="21">
        <f t="shared" si="2"/>
        <v>6.3100000000000005</v>
      </c>
      <c r="M25" s="21">
        <f t="shared" si="2"/>
        <v>0.32</v>
      </c>
      <c r="N25" s="21">
        <f t="shared" si="2"/>
        <v>415.53000000000009</v>
      </c>
      <c r="O25" s="21">
        <f t="shared" si="2"/>
        <v>465.36999999999995</v>
      </c>
      <c r="P25" s="21">
        <f t="shared" si="2"/>
        <v>0.08</v>
      </c>
      <c r="Q25" s="21">
        <f t="shared" si="2"/>
        <v>647.97</v>
      </c>
      <c r="R25" s="21">
        <f t="shared" si="2"/>
        <v>0</v>
      </c>
      <c r="S25" s="21">
        <f t="shared" si="2"/>
        <v>132.44999999999999</v>
      </c>
      <c r="T25" s="21">
        <f t="shared" si="2"/>
        <v>7.0400000000000009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I17" sqref="I17"/>
    </sheetView>
  </sheetViews>
  <sheetFormatPr defaultRowHeight="14.5" x14ac:dyDescent="0.35"/>
  <cols>
    <col min="2" max="2" width="48" customWidth="1"/>
    <col min="3" max="3" width="16.26953125" customWidth="1"/>
    <col min="4" max="4" width="15.7265625" customWidth="1"/>
    <col min="5" max="5" width="14.453125" customWidth="1"/>
    <col min="6" max="6" width="18.26953125" customWidth="1"/>
  </cols>
  <sheetData>
    <row r="2" spans="2:6" x14ac:dyDescent="0.35">
      <c r="B2" s="162" t="s">
        <v>45</v>
      </c>
      <c r="C2" s="162"/>
      <c r="D2" s="162"/>
      <c r="E2" s="162"/>
      <c r="F2" s="162"/>
    </row>
    <row r="3" spans="2:6" x14ac:dyDescent="0.35">
      <c r="B3" s="162" t="s">
        <v>62</v>
      </c>
      <c r="C3" s="162"/>
      <c r="D3" s="162"/>
      <c r="E3" s="162"/>
      <c r="F3" s="162"/>
    </row>
    <row r="4" spans="2:6" x14ac:dyDescent="0.35">
      <c r="B4" s="38"/>
      <c r="C4" s="38"/>
      <c r="D4" s="38"/>
      <c r="E4" s="38"/>
      <c r="F4" s="39"/>
    </row>
    <row r="5" spans="2:6" x14ac:dyDescent="0.35">
      <c r="B5" s="163" t="s">
        <v>46</v>
      </c>
      <c r="C5" s="163" t="s">
        <v>11</v>
      </c>
      <c r="D5" s="163" t="s">
        <v>12</v>
      </c>
      <c r="E5" s="163" t="s">
        <v>13</v>
      </c>
      <c r="F5" s="163" t="s">
        <v>47</v>
      </c>
    </row>
    <row r="6" spans="2:6" x14ac:dyDescent="0.35">
      <c r="B6" s="164"/>
      <c r="C6" s="164"/>
      <c r="D6" s="164"/>
      <c r="E6" s="164"/>
      <c r="F6" s="164"/>
    </row>
    <row r="7" spans="2:6" x14ac:dyDescent="0.35">
      <c r="B7" s="45" t="s">
        <v>48</v>
      </c>
      <c r="C7" s="41">
        <f>'1 ДЕНЬ'!D27</f>
        <v>39.92</v>
      </c>
      <c r="D7" s="41">
        <f>'1 ДЕНЬ'!E27</f>
        <v>43.79</v>
      </c>
      <c r="E7" s="41">
        <f>'1 ДЕНЬ'!F27</f>
        <v>175.06</v>
      </c>
      <c r="F7" s="41">
        <f>'1 ДЕНЬ'!G27</f>
        <v>1227.23</v>
      </c>
    </row>
    <row r="8" spans="2:6" x14ac:dyDescent="0.35">
      <c r="B8" s="45" t="s">
        <v>49</v>
      </c>
      <c r="C8" s="42">
        <f>'2 ДЕНЬ'!D26</f>
        <v>45.67</v>
      </c>
      <c r="D8" s="42">
        <f>'2 ДЕНЬ'!E26</f>
        <v>45.9</v>
      </c>
      <c r="E8" s="42">
        <f>'2 ДЕНЬ'!F26</f>
        <v>169.33</v>
      </c>
      <c r="F8" s="42">
        <f>'2 ДЕНЬ'!G26</f>
        <v>1282.33</v>
      </c>
    </row>
    <row r="9" spans="2:6" x14ac:dyDescent="0.35">
      <c r="B9" s="45" t="s">
        <v>50</v>
      </c>
      <c r="C9" s="41">
        <f>'3 ДЕНЬ'!D27</f>
        <v>42.35</v>
      </c>
      <c r="D9" s="41">
        <f>'3 ДЕНЬ'!E27</f>
        <v>42.95</v>
      </c>
      <c r="E9" s="41">
        <f>'3 ДЕНЬ'!F27</f>
        <v>189.31</v>
      </c>
      <c r="F9" s="41">
        <f>'3 ДЕНЬ'!G27</f>
        <v>1312.85</v>
      </c>
    </row>
    <row r="10" spans="2:6" x14ac:dyDescent="0.35">
      <c r="B10" s="45" t="s">
        <v>51</v>
      </c>
      <c r="C10" s="42">
        <f>'4 ДЕНЬ'!D23</f>
        <v>41.83</v>
      </c>
      <c r="D10" s="42">
        <f>'4 ДЕНЬ'!E23</f>
        <v>44.09</v>
      </c>
      <c r="E10" s="42">
        <f>'4 ДЕНЬ'!F23</f>
        <v>181.45999999999998</v>
      </c>
      <c r="F10" s="42">
        <f>'4 ДЕНЬ'!G23</f>
        <v>1308.1399999999999</v>
      </c>
    </row>
    <row r="11" spans="2:6" x14ac:dyDescent="0.35">
      <c r="B11" s="45" t="s">
        <v>52</v>
      </c>
      <c r="C11" s="41">
        <f>'5 ДЕНЬ'!D25</f>
        <v>43.26</v>
      </c>
      <c r="D11" s="41">
        <f>'5 ДЕНЬ'!E25</f>
        <v>44.14</v>
      </c>
      <c r="E11" s="41">
        <f>'5 ДЕНЬ'!F25</f>
        <v>186.20000000000002</v>
      </c>
      <c r="F11" s="41">
        <f>'5 ДЕНЬ'!G25</f>
        <v>1315.3</v>
      </c>
    </row>
    <row r="12" spans="2:6" x14ac:dyDescent="0.35">
      <c r="B12" s="45" t="s">
        <v>53</v>
      </c>
      <c r="C12" s="42">
        <f>'6 ДЕНЬ'!D26</f>
        <v>42.66</v>
      </c>
      <c r="D12" s="41">
        <f>'6 ДЕНЬ'!E26</f>
        <v>42.480000000000004</v>
      </c>
      <c r="E12" s="41">
        <f>'6 ДЕНЬ'!F26</f>
        <v>195.07</v>
      </c>
      <c r="F12" s="41">
        <f>'6 ДЕНЬ'!G26</f>
        <v>1332.9</v>
      </c>
    </row>
    <row r="13" spans="2:6" x14ac:dyDescent="0.35">
      <c r="B13" s="45" t="s">
        <v>54</v>
      </c>
      <c r="C13" s="41">
        <f>'7 ДЕНЬ'!D25</f>
        <v>43.989999999999995</v>
      </c>
      <c r="D13" s="41">
        <f>'7 ДЕНЬ'!E25</f>
        <v>41.13</v>
      </c>
      <c r="E13" s="41">
        <f>'7 ДЕНЬ'!F25</f>
        <v>177.49</v>
      </c>
      <c r="F13" s="41">
        <f>'7 ДЕНЬ'!G25</f>
        <v>1256.0900000000001</v>
      </c>
    </row>
    <row r="14" spans="2:6" x14ac:dyDescent="0.35">
      <c r="B14" s="45" t="s">
        <v>55</v>
      </c>
      <c r="C14" s="41">
        <f>'8 ДЕНЬ'!D27</f>
        <v>41.95</v>
      </c>
      <c r="D14" s="41">
        <f>'8 ДЕНЬ'!E27</f>
        <v>41.599999999999994</v>
      </c>
      <c r="E14" s="41">
        <f>'8 ДЕНЬ'!F27</f>
        <v>199.64000000000004</v>
      </c>
      <c r="F14" s="41">
        <f>'8 ДЕНЬ'!G27</f>
        <v>1349.9899999999998</v>
      </c>
    </row>
    <row r="15" spans="2:6" x14ac:dyDescent="0.35">
      <c r="B15" s="45" t="s">
        <v>57</v>
      </c>
      <c r="C15" s="41">
        <f>'10 день'!D26</f>
        <v>42.96</v>
      </c>
      <c r="D15" s="41">
        <f>'10 день'!E26</f>
        <v>45.15</v>
      </c>
      <c r="E15" s="41">
        <f>'10 день'!F26</f>
        <v>186.99</v>
      </c>
      <c r="F15" s="41">
        <f>'10 день'!G26</f>
        <v>1326.31</v>
      </c>
    </row>
    <row r="16" spans="2:6" x14ac:dyDescent="0.35">
      <c r="B16" s="45" t="s">
        <v>56</v>
      </c>
      <c r="C16" s="42">
        <f>'9 день'!D26</f>
        <v>41.29</v>
      </c>
      <c r="D16" s="42">
        <f>'9 день'!E26</f>
        <v>43.639999999999993</v>
      </c>
      <c r="E16" s="42">
        <f>'9 день'!F26</f>
        <v>179.93</v>
      </c>
      <c r="F16" s="42">
        <f>'9 день'!G26</f>
        <v>1277.5</v>
      </c>
    </row>
    <row r="17" spans="2:9" x14ac:dyDescent="0.35">
      <c r="B17" s="43" t="s">
        <v>58</v>
      </c>
      <c r="C17" s="44">
        <f>SUM(C7:C16)</f>
        <v>425.87999999999994</v>
      </c>
      <c r="D17" s="44">
        <f t="shared" ref="D17:F17" si="0">SUM(D7:D16)</f>
        <v>434.87</v>
      </c>
      <c r="E17" s="44">
        <f t="shared" si="0"/>
        <v>1840.4800000000002</v>
      </c>
      <c r="F17" s="44">
        <f t="shared" si="0"/>
        <v>12988.64</v>
      </c>
    </row>
    <row r="18" spans="2:9" x14ac:dyDescent="0.35">
      <c r="B18" s="40" t="s">
        <v>59</v>
      </c>
      <c r="C18" s="41" t="s">
        <v>63</v>
      </c>
      <c r="D18" s="41" t="s">
        <v>64</v>
      </c>
      <c r="E18" s="41" t="s">
        <v>65</v>
      </c>
      <c r="F18" s="41" t="s">
        <v>66</v>
      </c>
    </row>
    <row r="19" spans="2:9" x14ac:dyDescent="0.35">
      <c r="B19" s="40" t="s">
        <v>60</v>
      </c>
      <c r="C19" s="41" t="s">
        <v>67</v>
      </c>
      <c r="D19" s="41" t="s">
        <v>68</v>
      </c>
      <c r="E19" s="41" t="s">
        <v>69</v>
      </c>
      <c r="F19" s="41" t="s">
        <v>70</v>
      </c>
    </row>
    <row r="20" spans="2:9" x14ac:dyDescent="0.35">
      <c r="B20" s="40" t="s">
        <v>61</v>
      </c>
      <c r="C20" s="40">
        <v>0</v>
      </c>
      <c r="D20" s="40">
        <v>0</v>
      </c>
      <c r="E20" s="40">
        <v>0</v>
      </c>
      <c r="F20" s="41">
        <v>0</v>
      </c>
      <c r="I20" t="s">
        <v>73</v>
      </c>
    </row>
  </sheetData>
  <sortState ref="B8:F16">
    <sortCondition ref="B7"/>
  </sortState>
  <mergeCells count="7">
    <mergeCell ref="B2:F2"/>
    <mergeCell ref="B3:F3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V9" sqref="V9"/>
    </sheetView>
  </sheetViews>
  <sheetFormatPr defaultColWidth="9.1796875" defaultRowHeight="14.5" x14ac:dyDescent="0.35"/>
  <cols>
    <col min="1" max="1" width="9.81640625" style="3" customWidth="1"/>
    <col min="2" max="2" width="47.453125" style="3" customWidth="1"/>
    <col min="3" max="3" width="8.1796875" style="3" customWidth="1"/>
    <col min="4" max="4" width="9.81640625" style="3" customWidth="1"/>
    <col min="5" max="5" width="8.1796875" style="3" customWidth="1"/>
    <col min="6" max="6" width="9.1796875" style="3"/>
    <col min="7" max="7" width="9.81640625" style="3" customWidth="1"/>
    <col min="8" max="8" width="6.81640625" style="3" hidden="1" customWidth="1"/>
    <col min="9" max="9" width="6.7265625" style="3" hidden="1" customWidth="1"/>
    <col min="10" max="10" width="6.453125" style="3" hidden="1" customWidth="1"/>
    <col min="11" max="11" width="5.26953125" style="3" hidden="1" customWidth="1"/>
    <col min="12" max="12" width="6.7265625" style="3" hidden="1" customWidth="1"/>
    <col min="13" max="13" width="7" style="3" hidden="1" customWidth="1"/>
    <col min="14" max="14" width="6.54296875" style="3" hidden="1" customWidth="1"/>
    <col min="15" max="15" width="6.81640625" style="3" hidden="1" customWidth="1"/>
    <col min="16" max="17" width="5.81640625" style="3" hidden="1" customWidth="1"/>
    <col min="18" max="18" width="4.7265625" style="3" hidden="1" customWidth="1"/>
    <col min="19" max="19" width="5.26953125" style="3" hidden="1" customWidth="1"/>
    <col min="20" max="20" width="5.54296875" style="3" hidden="1" customWidth="1"/>
    <col min="21" max="16384" width="9.1796875" style="3"/>
  </cols>
  <sheetData>
    <row r="1" spans="1:21" ht="15.75" customHeight="1" thickBot="1" x14ac:dyDescent="0.4">
      <c r="A1" s="136" t="s">
        <v>18</v>
      </c>
      <c r="B1" s="136" t="s">
        <v>169</v>
      </c>
      <c r="C1" s="136" t="s">
        <v>0</v>
      </c>
      <c r="D1" s="136" t="s">
        <v>16</v>
      </c>
      <c r="E1" s="136"/>
      <c r="F1" s="136"/>
      <c r="G1" s="134" t="s">
        <v>1</v>
      </c>
      <c r="H1" s="150" t="s">
        <v>2</v>
      </c>
      <c r="I1" s="150"/>
      <c r="J1" s="150"/>
      <c r="K1" s="150"/>
      <c r="L1" s="150"/>
      <c r="M1" s="151"/>
      <c r="N1" s="152" t="s">
        <v>3</v>
      </c>
      <c r="O1" s="150"/>
      <c r="P1" s="150"/>
      <c r="Q1" s="150"/>
      <c r="R1" s="150"/>
      <c r="S1" s="150"/>
      <c r="T1" s="151"/>
    </row>
    <row r="2" spans="1:21" ht="15.5" x14ac:dyDescent="0.35">
      <c r="A2" s="153"/>
      <c r="B2" s="137"/>
      <c r="C2" s="136"/>
      <c r="D2" s="154"/>
      <c r="E2" s="154"/>
      <c r="F2" s="154"/>
      <c r="G2" s="134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1" ht="16" thickBot="1" x14ac:dyDescent="0.4">
      <c r="A3" s="153"/>
      <c r="B3" s="137"/>
      <c r="C3" s="136"/>
      <c r="D3" s="51" t="s">
        <v>11</v>
      </c>
      <c r="E3" s="51" t="s">
        <v>12</v>
      </c>
      <c r="F3" s="51" t="s">
        <v>13</v>
      </c>
      <c r="G3" s="134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1" ht="14.25" customHeight="1" thickBot="1" x14ac:dyDescent="0.4">
      <c r="A4" s="52"/>
      <c r="B4" s="53" t="s">
        <v>37</v>
      </c>
      <c r="C4" s="52"/>
      <c r="D4" s="52"/>
      <c r="E4" s="52"/>
      <c r="F4" s="52"/>
      <c r="G4" s="54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1" ht="36" customHeight="1" thickBot="1" x14ac:dyDescent="0.4">
      <c r="A5" s="55" t="s">
        <v>166</v>
      </c>
      <c r="B5" s="102" t="s">
        <v>165</v>
      </c>
      <c r="C5" s="78">
        <v>100</v>
      </c>
      <c r="D5" s="78">
        <v>8.84</v>
      </c>
      <c r="E5" s="78">
        <v>11.95</v>
      </c>
      <c r="F5" s="78">
        <v>15.45</v>
      </c>
      <c r="G5" s="78">
        <v>204.71</v>
      </c>
      <c r="H5" s="26">
        <v>0.06</v>
      </c>
      <c r="I5" s="26">
        <v>0.45</v>
      </c>
      <c r="J5" s="26">
        <v>37.1</v>
      </c>
      <c r="K5" s="26">
        <v>0</v>
      </c>
      <c r="L5" s="26">
        <v>0.75</v>
      </c>
      <c r="M5" s="26">
        <v>0.1</v>
      </c>
      <c r="N5" s="26">
        <v>87.43</v>
      </c>
      <c r="O5" s="26">
        <v>72.16</v>
      </c>
      <c r="P5" s="26">
        <v>0.01</v>
      </c>
      <c r="Q5" s="33">
        <v>114.67</v>
      </c>
      <c r="R5" s="26">
        <v>0</v>
      </c>
      <c r="S5" s="26">
        <v>22.08</v>
      </c>
      <c r="T5" s="26">
        <v>0.92</v>
      </c>
    </row>
    <row r="6" spans="1:21" ht="24.75" customHeight="1" thickBot="1" x14ac:dyDescent="0.4">
      <c r="A6" s="55" t="s">
        <v>155</v>
      </c>
      <c r="B6" s="99" t="s">
        <v>72</v>
      </c>
      <c r="C6" s="110">
        <v>150</v>
      </c>
      <c r="D6" s="110">
        <v>6.3</v>
      </c>
      <c r="E6" s="110">
        <v>7.5</v>
      </c>
      <c r="F6" s="110">
        <v>31.5</v>
      </c>
      <c r="G6" s="110">
        <v>218.7</v>
      </c>
      <c r="H6" s="26">
        <v>6.8000000000000005E-2</v>
      </c>
      <c r="I6" s="26">
        <v>0</v>
      </c>
      <c r="J6" s="26">
        <v>34</v>
      </c>
      <c r="K6" s="26">
        <v>0.62</v>
      </c>
      <c r="L6" s="26">
        <v>0.9</v>
      </c>
      <c r="M6" s="26">
        <v>0.03</v>
      </c>
      <c r="N6" s="26">
        <v>116.39</v>
      </c>
      <c r="O6" s="26">
        <v>101.4</v>
      </c>
      <c r="P6" s="26">
        <v>0.02</v>
      </c>
      <c r="Q6" s="26">
        <v>44.4</v>
      </c>
      <c r="R6" s="26">
        <v>0</v>
      </c>
      <c r="S6" s="26">
        <v>15.37</v>
      </c>
      <c r="T6" s="26">
        <v>0.85</v>
      </c>
    </row>
    <row r="7" spans="1:21" ht="21.75" customHeight="1" thickBot="1" x14ac:dyDescent="0.4">
      <c r="A7" s="55" t="s">
        <v>131</v>
      </c>
      <c r="B7" s="102" t="s">
        <v>76</v>
      </c>
      <c r="C7" s="78">
        <v>200</v>
      </c>
      <c r="D7" s="79">
        <v>0.1</v>
      </c>
      <c r="E7" s="79">
        <v>0.02</v>
      </c>
      <c r="F7" s="79">
        <v>15.5</v>
      </c>
      <c r="G7" s="79">
        <v>62.78</v>
      </c>
      <c r="H7" s="36">
        <v>0</v>
      </c>
      <c r="I7" s="36">
        <v>0.03</v>
      </c>
      <c r="J7" s="36">
        <v>0</v>
      </c>
      <c r="K7" s="36"/>
      <c r="L7" s="36"/>
      <c r="M7" s="36">
        <v>0</v>
      </c>
      <c r="N7" s="36">
        <v>11.1</v>
      </c>
      <c r="O7" s="36">
        <v>2.8</v>
      </c>
      <c r="P7" s="36"/>
      <c r="Q7" s="36">
        <v>8.6</v>
      </c>
      <c r="R7" s="36"/>
      <c r="S7" s="36">
        <v>1.4</v>
      </c>
      <c r="T7" s="36">
        <v>0.28000000000000003</v>
      </c>
    </row>
    <row r="8" spans="1:21" ht="16" thickBot="1" x14ac:dyDescent="0.4">
      <c r="A8" s="55" t="s">
        <v>138</v>
      </c>
      <c r="B8" s="99" t="s">
        <v>80</v>
      </c>
      <c r="C8" s="78">
        <v>60</v>
      </c>
      <c r="D8" s="78">
        <v>0.48</v>
      </c>
      <c r="E8" s="78">
        <v>0</v>
      </c>
      <c r="F8" s="100">
        <v>1.68</v>
      </c>
      <c r="G8" s="78">
        <v>8.64</v>
      </c>
      <c r="H8" s="26">
        <v>0.03</v>
      </c>
      <c r="I8" s="26">
        <v>3.3</v>
      </c>
      <c r="J8" s="26">
        <v>0</v>
      </c>
      <c r="K8" s="26">
        <v>0</v>
      </c>
      <c r="L8" s="26">
        <v>0.4</v>
      </c>
      <c r="M8" s="26">
        <v>0</v>
      </c>
      <c r="N8" s="26">
        <v>12.24</v>
      </c>
      <c r="O8" s="26">
        <v>16.2</v>
      </c>
      <c r="P8" s="26">
        <v>0.02</v>
      </c>
      <c r="Q8" s="26">
        <v>0</v>
      </c>
      <c r="R8" s="26">
        <v>0</v>
      </c>
      <c r="S8" s="26">
        <v>7</v>
      </c>
      <c r="T8" s="26">
        <v>0.1</v>
      </c>
      <c r="U8" s="3" t="s">
        <v>73</v>
      </c>
    </row>
    <row r="9" spans="1:21" ht="15.5" x14ac:dyDescent="0.35">
      <c r="A9" s="55" t="s">
        <v>25</v>
      </c>
      <c r="B9" s="99" t="s">
        <v>15</v>
      </c>
      <c r="C9" s="105">
        <v>20</v>
      </c>
      <c r="D9" s="78">
        <v>1.32</v>
      </c>
      <c r="E9" s="78">
        <v>0.24</v>
      </c>
      <c r="F9" s="78">
        <v>7.92</v>
      </c>
      <c r="G9" s="78">
        <v>39.119999999999997</v>
      </c>
      <c r="H9" s="46">
        <v>3.5000000000000003E-2</v>
      </c>
      <c r="I9" s="46">
        <v>0</v>
      </c>
      <c r="J9" s="46">
        <v>0</v>
      </c>
      <c r="K9" s="46">
        <v>0.35</v>
      </c>
      <c r="L9" s="46">
        <v>0.04</v>
      </c>
      <c r="M9" s="46">
        <v>0</v>
      </c>
      <c r="N9" s="46">
        <v>5.8</v>
      </c>
      <c r="O9" s="46">
        <v>30</v>
      </c>
      <c r="P9" s="46">
        <v>0</v>
      </c>
      <c r="Q9" s="46">
        <v>2</v>
      </c>
      <c r="R9" s="46">
        <v>0</v>
      </c>
      <c r="S9" s="46">
        <v>9.6</v>
      </c>
      <c r="T9" s="46">
        <v>0.5</v>
      </c>
    </row>
    <row r="10" spans="1:21" s="48" customFormat="1" ht="18.75" customHeight="1" x14ac:dyDescent="0.35">
      <c r="A10" s="91"/>
      <c r="B10" s="124" t="s">
        <v>38</v>
      </c>
      <c r="C10" s="125">
        <f>SUM(C5:C9)</f>
        <v>530</v>
      </c>
      <c r="D10" s="125">
        <f t="shared" ref="D10:T10" si="0">SUM(D5:D9)</f>
        <v>17.04</v>
      </c>
      <c r="E10" s="125">
        <f t="shared" si="0"/>
        <v>19.709999999999997</v>
      </c>
      <c r="F10" s="125">
        <f t="shared" si="0"/>
        <v>72.050000000000011</v>
      </c>
      <c r="G10" s="125">
        <f t="shared" si="0"/>
        <v>533.94999999999993</v>
      </c>
      <c r="H10" s="50">
        <f t="shared" si="0"/>
        <v>0.193</v>
      </c>
      <c r="I10" s="47">
        <f t="shared" si="0"/>
        <v>3.78</v>
      </c>
      <c r="J10" s="47">
        <f t="shared" si="0"/>
        <v>71.099999999999994</v>
      </c>
      <c r="K10" s="47">
        <f t="shared" si="0"/>
        <v>0.97</v>
      </c>
      <c r="L10" s="47">
        <f t="shared" si="0"/>
        <v>2.09</v>
      </c>
      <c r="M10" s="47">
        <f t="shared" si="0"/>
        <v>0.13</v>
      </c>
      <c r="N10" s="47">
        <f t="shared" si="0"/>
        <v>232.96</v>
      </c>
      <c r="O10" s="47">
        <f t="shared" si="0"/>
        <v>222.56</v>
      </c>
      <c r="P10" s="47">
        <f t="shared" si="0"/>
        <v>0.05</v>
      </c>
      <c r="Q10" s="47">
        <f t="shared" si="0"/>
        <v>169.67</v>
      </c>
      <c r="R10" s="47">
        <f t="shared" si="0"/>
        <v>0</v>
      </c>
      <c r="S10" s="47">
        <f t="shared" si="0"/>
        <v>55.449999999999996</v>
      </c>
      <c r="T10" s="47">
        <f t="shared" si="0"/>
        <v>2.65</v>
      </c>
    </row>
    <row r="11" spans="1:21" ht="14.25" customHeight="1" thickBot="1" x14ac:dyDescent="0.4">
      <c r="A11" s="96"/>
      <c r="B11" s="103" t="s">
        <v>41</v>
      </c>
      <c r="C11" s="80"/>
      <c r="D11" s="90"/>
      <c r="E11" s="90"/>
      <c r="F11" s="90"/>
      <c r="G11" s="9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1" ht="0.75" hidden="1" customHeight="1" thickBot="1" x14ac:dyDescent="0.4">
      <c r="A12" s="55"/>
      <c r="B12" s="99"/>
      <c r="C12" s="78"/>
      <c r="D12" s="78"/>
      <c r="E12" s="78"/>
      <c r="F12" s="100"/>
      <c r="G12" s="7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1" ht="0.75" hidden="1" customHeight="1" thickBot="1" x14ac:dyDescent="0.4">
      <c r="A13" s="70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1" ht="16" thickBot="1" x14ac:dyDescent="0.4">
      <c r="A14" s="55" t="s">
        <v>135</v>
      </c>
      <c r="B14" s="99" t="s">
        <v>80</v>
      </c>
      <c r="C14" s="78">
        <v>60</v>
      </c>
      <c r="D14" s="78">
        <v>0.48</v>
      </c>
      <c r="E14" s="78">
        <v>0</v>
      </c>
      <c r="F14" s="100">
        <v>1.68</v>
      </c>
      <c r="G14" s="78">
        <v>8.64</v>
      </c>
      <c r="H14" s="26">
        <v>0.03</v>
      </c>
      <c r="I14" s="26">
        <v>3.3</v>
      </c>
      <c r="J14" s="26">
        <v>0</v>
      </c>
      <c r="K14" s="26">
        <v>0</v>
      </c>
      <c r="L14" s="26">
        <v>0.4</v>
      </c>
      <c r="M14" s="26">
        <v>0</v>
      </c>
      <c r="N14" s="26">
        <v>12.24</v>
      </c>
      <c r="O14" s="26">
        <v>16.2</v>
      </c>
      <c r="P14" s="26">
        <v>0.02</v>
      </c>
      <c r="Q14" s="26">
        <v>0</v>
      </c>
      <c r="R14" s="26">
        <v>0</v>
      </c>
      <c r="S14" s="26">
        <v>7</v>
      </c>
      <c r="T14" s="26">
        <v>0.1</v>
      </c>
    </row>
    <row r="15" spans="1:21" ht="21.75" customHeight="1" thickBot="1" x14ac:dyDescent="0.4">
      <c r="A15" s="70" t="s">
        <v>83</v>
      </c>
      <c r="B15" s="104" t="s">
        <v>84</v>
      </c>
      <c r="C15" s="79">
        <v>250</v>
      </c>
      <c r="D15" s="79">
        <v>5.3</v>
      </c>
      <c r="E15" s="79">
        <v>5.26</v>
      </c>
      <c r="F15" s="79">
        <v>19.899999999999999</v>
      </c>
      <c r="G15" s="79">
        <v>148.13999999999999</v>
      </c>
      <c r="H15" s="36">
        <v>0.28000000000000003</v>
      </c>
      <c r="I15" s="36">
        <v>7</v>
      </c>
      <c r="J15" s="36">
        <v>0</v>
      </c>
      <c r="K15" s="36">
        <v>0.03</v>
      </c>
      <c r="L15" s="36">
        <v>2.4</v>
      </c>
      <c r="M15" s="36">
        <v>0.08</v>
      </c>
      <c r="N15" s="36">
        <v>51.2</v>
      </c>
      <c r="O15" s="36">
        <v>105.7</v>
      </c>
      <c r="P15" s="36">
        <v>0</v>
      </c>
      <c r="Q15" s="37">
        <v>567.29999999999995</v>
      </c>
      <c r="R15" s="36">
        <v>0</v>
      </c>
      <c r="S15" s="36">
        <v>42.72</v>
      </c>
      <c r="T15" s="37">
        <v>2.46</v>
      </c>
    </row>
    <row r="16" spans="1:21" ht="15.75" customHeight="1" thickBot="1" x14ac:dyDescent="0.4">
      <c r="A16" s="55" t="s">
        <v>131</v>
      </c>
      <c r="B16" s="102" t="s">
        <v>93</v>
      </c>
      <c r="C16" s="78">
        <v>150</v>
      </c>
      <c r="D16" s="126">
        <v>13.4</v>
      </c>
      <c r="E16" s="126">
        <v>17.899999999999999</v>
      </c>
      <c r="F16" s="126">
        <v>30.8</v>
      </c>
      <c r="G16" s="126">
        <v>337.9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24" customHeight="1" thickBot="1" x14ac:dyDescent="0.4">
      <c r="A17" s="70" t="s">
        <v>85</v>
      </c>
      <c r="B17" s="104" t="s">
        <v>86</v>
      </c>
      <c r="C17" s="79">
        <v>200</v>
      </c>
      <c r="D17" s="79">
        <v>0.21</v>
      </c>
      <c r="E17" s="79">
        <v>0.21</v>
      </c>
      <c r="F17" s="79">
        <v>27.9</v>
      </c>
      <c r="G17" s="79">
        <v>114</v>
      </c>
      <c r="H17" s="36">
        <v>0.01</v>
      </c>
      <c r="I17" s="36">
        <v>4</v>
      </c>
      <c r="J17" s="36">
        <v>0</v>
      </c>
      <c r="K17" s="36">
        <v>0</v>
      </c>
      <c r="L17" s="36">
        <v>0</v>
      </c>
      <c r="M17" s="36">
        <v>0.4</v>
      </c>
      <c r="N17" s="36">
        <v>14.86</v>
      </c>
      <c r="O17" s="36">
        <v>7.4</v>
      </c>
      <c r="P17" s="36">
        <v>0</v>
      </c>
      <c r="Q17" s="36">
        <v>60</v>
      </c>
      <c r="R17" s="36">
        <v>0</v>
      </c>
      <c r="S17" s="36">
        <v>4.32</v>
      </c>
      <c r="T17" s="36">
        <v>0.7</v>
      </c>
    </row>
    <row r="18" spans="1:20" ht="18" customHeight="1" thickBot="1" x14ac:dyDescent="0.4">
      <c r="A18" s="55" t="s">
        <v>25</v>
      </c>
      <c r="B18" s="99" t="s">
        <v>14</v>
      </c>
      <c r="C18" s="78">
        <v>40</v>
      </c>
      <c r="D18" s="78">
        <v>3.54</v>
      </c>
      <c r="E18" s="78">
        <v>0.32</v>
      </c>
      <c r="F18" s="78">
        <v>19.68</v>
      </c>
      <c r="G18" s="78">
        <v>95.75</v>
      </c>
      <c r="H18" s="26">
        <v>7.0000000000000007E-2</v>
      </c>
      <c r="I18" s="26">
        <v>0</v>
      </c>
      <c r="J18" s="26">
        <v>0</v>
      </c>
      <c r="K18" s="26">
        <v>0</v>
      </c>
      <c r="L18" s="26">
        <v>0.6</v>
      </c>
      <c r="M18" s="26">
        <v>0</v>
      </c>
      <c r="N18" s="26">
        <v>9.1999999999999993</v>
      </c>
      <c r="O18" s="26">
        <v>34.799999999999997</v>
      </c>
      <c r="P18" s="26">
        <v>0.02</v>
      </c>
      <c r="Q18" s="26">
        <v>69.78</v>
      </c>
      <c r="R18" s="26">
        <v>0</v>
      </c>
      <c r="S18" s="26">
        <v>13.2</v>
      </c>
      <c r="T18" s="26">
        <v>0.8</v>
      </c>
    </row>
    <row r="19" spans="1:20" ht="20.25" customHeight="1" thickBot="1" x14ac:dyDescent="0.4">
      <c r="A19" s="55" t="s">
        <v>25</v>
      </c>
      <c r="B19" s="99" t="s">
        <v>15</v>
      </c>
      <c r="C19" s="105">
        <v>20</v>
      </c>
      <c r="D19" s="78">
        <v>1.32</v>
      </c>
      <c r="E19" s="78">
        <v>0.24</v>
      </c>
      <c r="F19" s="78">
        <v>7.92</v>
      </c>
      <c r="G19" s="78">
        <v>39.119999999999997</v>
      </c>
      <c r="H19" s="26">
        <v>3.5000000000000003E-2</v>
      </c>
      <c r="I19" s="26">
        <v>0</v>
      </c>
      <c r="J19" s="26">
        <v>0</v>
      </c>
      <c r="K19" s="26">
        <v>3.5000000000000003E-2</v>
      </c>
      <c r="L19" s="26">
        <v>0.04</v>
      </c>
      <c r="M19" s="26">
        <v>0</v>
      </c>
      <c r="N19" s="26">
        <v>5.8</v>
      </c>
      <c r="O19" s="26">
        <v>30</v>
      </c>
      <c r="P19" s="26">
        <v>0</v>
      </c>
      <c r="Q19" s="26">
        <v>2</v>
      </c>
      <c r="R19" s="26">
        <v>0</v>
      </c>
      <c r="S19" s="26">
        <v>9.6</v>
      </c>
      <c r="T19" s="26">
        <v>0.5</v>
      </c>
    </row>
    <row r="20" spans="1:20" ht="17.25" customHeight="1" thickBot="1" x14ac:dyDescent="0.4">
      <c r="A20" s="113"/>
      <c r="B20" s="103" t="s">
        <v>40</v>
      </c>
      <c r="C20" s="97">
        <f>C14+C15+C16+C17+C18+C19</f>
        <v>720</v>
      </c>
      <c r="D20" s="97">
        <f t="shared" ref="D20:T20" si="1">D14+D15+D16+D17+D18+D19</f>
        <v>24.25</v>
      </c>
      <c r="E20" s="97">
        <f t="shared" si="1"/>
        <v>23.929999999999996</v>
      </c>
      <c r="F20" s="97">
        <f t="shared" si="1"/>
        <v>107.88000000000001</v>
      </c>
      <c r="G20" s="97">
        <f t="shared" si="1"/>
        <v>743.55</v>
      </c>
      <c r="H20" s="20">
        <f t="shared" si="1"/>
        <v>0.42500000000000004</v>
      </c>
      <c r="I20" s="20">
        <f t="shared" si="1"/>
        <v>14.3</v>
      </c>
      <c r="J20" s="20">
        <f t="shared" si="1"/>
        <v>0</v>
      </c>
      <c r="K20" s="20">
        <f t="shared" si="1"/>
        <v>6.5000000000000002E-2</v>
      </c>
      <c r="L20" s="20">
        <f t="shared" si="1"/>
        <v>3.44</v>
      </c>
      <c r="M20" s="20">
        <f t="shared" si="1"/>
        <v>0.48000000000000004</v>
      </c>
      <c r="N20" s="20">
        <f t="shared" si="1"/>
        <v>93.300000000000011</v>
      </c>
      <c r="O20" s="20">
        <f t="shared" si="1"/>
        <v>194.10000000000002</v>
      </c>
      <c r="P20" s="20">
        <f t="shared" si="1"/>
        <v>0.04</v>
      </c>
      <c r="Q20" s="20">
        <f t="shared" si="1"/>
        <v>699.07999999999993</v>
      </c>
      <c r="R20" s="20">
        <f t="shared" si="1"/>
        <v>0</v>
      </c>
      <c r="S20" s="20">
        <f t="shared" si="1"/>
        <v>76.839999999999989</v>
      </c>
      <c r="T20" s="20">
        <f t="shared" si="1"/>
        <v>4.5599999999999996</v>
      </c>
    </row>
    <row r="21" spans="1:20" ht="1.5" hidden="1" customHeight="1" thickBot="1" x14ac:dyDescent="0.4">
      <c r="A21" s="113"/>
      <c r="B21" s="103"/>
      <c r="C21" s="80"/>
      <c r="D21" s="80"/>
      <c r="E21" s="80"/>
      <c r="F21" s="80"/>
      <c r="G21" s="8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21" hidden="1" customHeight="1" thickBot="1" x14ac:dyDescent="0.4">
      <c r="A22" s="111"/>
      <c r="B22" s="127"/>
      <c r="C22" s="78"/>
      <c r="D22" s="111"/>
      <c r="E22" s="111"/>
      <c r="F22" s="111"/>
      <c r="G22" s="111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" hidden="1" thickBot="1" x14ac:dyDescent="0.4">
      <c r="A23" s="78"/>
      <c r="B23" s="99"/>
      <c r="C23" s="78"/>
      <c r="D23" s="78"/>
      <c r="E23" s="78"/>
      <c r="F23" s="78"/>
      <c r="G23" s="78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1:20" ht="16" hidden="1" thickBot="1" x14ac:dyDescent="0.4">
      <c r="A24" s="78"/>
      <c r="B24" s="99"/>
      <c r="C24" s="78"/>
      <c r="D24" s="78"/>
      <c r="E24" s="78"/>
      <c r="F24" s="78"/>
      <c r="G24" s="7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ht="17.25" hidden="1" customHeight="1" thickBot="1" x14ac:dyDescent="0.4">
      <c r="A25" s="113"/>
      <c r="B25" s="103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5.5" thickBot="1" x14ac:dyDescent="0.4">
      <c r="A26" s="128"/>
      <c r="B26" s="103" t="s">
        <v>42</v>
      </c>
      <c r="C26" s="90"/>
      <c r="D26" s="129">
        <f t="shared" ref="D26:T26" si="2">D10+D20+D25</f>
        <v>41.29</v>
      </c>
      <c r="E26" s="129">
        <f t="shared" si="2"/>
        <v>43.639999999999993</v>
      </c>
      <c r="F26" s="129">
        <f t="shared" si="2"/>
        <v>179.93</v>
      </c>
      <c r="G26" s="129">
        <f t="shared" si="2"/>
        <v>1277.5</v>
      </c>
      <c r="H26" s="23">
        <f t="shared" si="2"/>
        <v>0.6180000000000001</v>
      </c>
      <c r="I26" s="23">
        <f t="shared" si="2"/>
        <v>18.080000000000002</v>
      </c>
      <c r="J26" s="23">
        <f t="shared" si="2"/>
        <v>71.099999999999994</v>
      </c>
      <c r="K26" s="23">
        <f t="shared" si="2"/>
        <v>1.0349999999999999</v>
      </c>
      <c r="L26" s="23">
        <f t="shared" si="2"/>
        <v>5.5299999999999994</v>
      </c>
      <c r="M26" s="23">
        <f t="shared" si="2"/>
        <v>0.6100000000000001</v>
      </c>
      <c r="N26" s="23">
        <f t="shared" si="2"/>
        <v>326.26</v>
      </c>
      <c r="O26" s="23">
        <f t="shared" si="2"/>
        <v>416.66</v>
      </c>
      <c r="P26" s="23">
        <f t="shared" si="2"/>
        <v>0.09</v>
      </c>
      <c r="Q26" s="23">
        <f t="shared" si="2"/>
        <v>868.74999999999989</v>
      </c>
      <c r="R26" s="23">
        <f t="shared" si="2"/>
        <v>0</v>
      </c>
      <c r="S26" s="23">
        <f t="shared" si="2"/>
        <v>132.29</v>
      </c>
      <c r="T26" s="23">
        <f t="shared" si="2"/>
        <v>7.2099999999999991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B15" sqref="B15"/>
    </sheetView>
  </sheetViews>
  <sheetFormatPr defaultRowHeight="14.5" x14ac:dyDescent="0.35"/>
  <cols>
    <col min="1" max="1" width="8.54296875" customWidth="1"/>
    <col min="2" max="2" width="42.26953125" customWidth="1"/>
    <col min="3" max="3" width="7.1796875" customWidth="1"/>
    <col min="4" max="4" width="7.54296875" customWidth="1"/>
    <col min="5" max="5" width="6.453125" customWidth="1"/>
    <col min="6" max="6" width="7.1796875" customWidth="1"/>
    <col min="7" max="7" width="8.453125" customWidth="1"/>
    <col min="8" max="8" width="6.453125" hidden="1" customWidth="1"/>
    <col min="9" max="9" width="7.26953125" hidden="1" customWidth="1"/>
    <col min="10" max="10" width="7.1796875" hidden="1" customWidth="1"/>
    <col min="11" max="11" width="6.453125" hidden="1" customWidth="1"/>
    <col min="12" max="12" width="6.26953125" hidden="1" customWidth="1"/>
    <col min="13" max="13" width="6.453125" hidden="1" customWidth="1"/>
    <col min="14" max="14" width="7" hidden="1" customWidth="1"/>
    <col min="15" max="15" width="7.54296875" hidden="1" customWidth="1"/>
    <col min="16" max="16" width="6.1796875" hidden="1" customWidth="1"/>
    <col min="17" max="17" width="9" hidden="1" customWidth="1"/>
    <col min="18" max="18" width="5.7265625" hidden="1" customWidth="1"/>
    <col min="19" max="19" width="7" hidden="1" customWidth="1"/>
    <col min="20" max="20" width="6.453125" hidden="1" customWidth="1"/>
  </cols>
  <sheetData>
    <row r="1" spans="1:22" ht="15" thickBot="1" x14ac:dyDescent="0.4">
      <c r="A1" s="136" t="s">
        <v>18</v>
      </c>
      <c r="B1" s="136" t="s">
        <v>98</v>
      </c>
      <c r="C1" s="140" t="s">
        <v>0</v>
      </c>
      <c r="D1" s="136" t="s">
        <v>16</v>
      </c>
      <c r="E1" s="136"/>
      <c r="F1" s="136"/>
      <c r="G1" s="158" t="s">
        <v>1</v>
      </c>
      <c r="H1" s="155" t="s">
        <v>2</v>
      </c>
      <c r="I1" s="155"/>
      <c r="J1" s="155"/>
      <c r="K1" s="155"/>
      <c r="L1" s="155"/>
      <c r="M1" s="156"/>
      <c r="N1" s="157" t="s">
        <v>3</v>
      </c>
      <c r="O1" s="155"/>
      <c r="P1" s="155"/>
      <c r="Q1" s="155"/>
      <c r="R1" s="155"/>
      <c r="S1" s="155"/>
      <c r="T1" s="156"/>
    </row>
    <row r="2" spans="1:22" ht="15.5" x14ac:dyDescent="0.35">
      <c r="A2" s="153"/>
      <c r="B2" s="159"/>
      <c r="C2" s="140"/>
      <c r="D2" s="154"/>
      <c r="E2" s="154"/>
      <c r="F2" s="154"/>
      <c r="G2" s="158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2" ht="16" thickBot="1" x14ac:dyDescent="0.4">
      <c r="A3" s="153"/>
      <c r="B3" s="159"/>
      <c r="C3" s="140"/>
      <c r="D3" s="74" t="s">
        <v>11</v>
      </c>
      <c r="E3" s="74" t="s">
        <v>12</v>
      </c>
      <c r="F3" s="74" t="s">
        <v>13</v>
      </c>
      <c r="G3" s="158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2" ht="16" thickBot="1" x14ac:dyDescent="0.4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2" ht="19.5" customHeight="1" thickBot="1" x14ac:dyDescent="0.4">
      <c r="A5" s="55" t="s">
        <v>147</v>
      </c>
      <c r="B5" s="99" t="s">
        <v>32</v>
      </c>
      <c r="C5" s="78">
        <v>20</v>
      </c>
      <c r="D5" s="78">
        <v>4.0999999999999996</v>
      </c>
      <c r="E5" s="78">
        <v>5.17</v>
      </c>
      <c r="F5" s="78">
        <v>0</v>
      </c>
      <c r="G5" s="78">
        <v>62.9</v>
      </c>
      <c r="H5" s="26">
        <v>0.03</v>
      </c>
      <c r="I5" s="26">
        <v>3.3</v>
      </c>
      <c r="J5" s="26">
        <v>0</v>
      </c>
      <c r="K5" s="26">
        <v>0</v>
      </c>
      <c r="L5" s="26">
        <v>0.4</v>
      </c>
      <c r="M5" s="26">
        <v>0</v>
      </c>
      <c r="N5" s="26">
        <v>12.24</v>
      </c>
      <c r="O5" s="26">
        <v>16.2</v>
      </c>
      <c r="P5" s="26">
        <v>0.02</v>
      </c>
      <c r="Q5" s="26">
        <v>0</v>
      </c>
      <c r="R5" s="26">
        <v>0</v>
      </c>
      <c r="S5" s="26">
        <v>7</v>
      </c>
      <c r="T5" s="26">
        <v>0.1</v>
      </c>
    </row>
    <row r="6" spans="1:22" ht="21.75" customHeight="1" thickBot="1" x14ac:dyDescent="0.4">
      <c r="A6" s="70" t="s">
        <v>148</v>
      </c>
      <c r="B6" s="104" t="s">
        <v>158</v>
      </c>
      <c r="C6" s="79">
        <v>240</v>
      </c>
      <c r="D6" s="79">
        <v>9.98</v>
      </c>
      <c r="E6" s="79">
        <v>12.75</v>
      </c>
      <c r="F6" s="79">
        <v>43.08</v>
      </c>
      <c r="G6" s="79">
        <v>326.99</v>
      </c>
      <c r="H6" s="26"/>
      <c r="I6" s="26"/>
      <c r="J6" s="26"/>
      <c r="K6" s="26"/>
      <c r="L6" s="34"/>
      <c r="M6" s="26"/>
      <c r="N6" s="26"/>
      <c r="O6" s="26"/>
      <c r="P6" s="26"/>
      <c r="Q6" s="26"/>
      <c r="R6" s="26"/>
      <c r="S6" s="26"/>
      <c r="T6" s="26"/>
    </row>
    <row r="7" spans="1:22" ht="21" customHeight="1" thickBot="1" x14ac:dyDescent="0.4">
      <c r="A7" s="55" t="s">
        <v>149</v>
      </c>
      <c r="B7" s="102" t="s">
        <v>17</v>
      </c>
      <c r="C7" s="78">
        <v>200</v>
      </c>
      <c r="D7" s="78">
        <v>1.5</v>
      </c>
      <c r="E7" s="78">
        <v>1.05</v>
      </c>
      <c r="F7" s="78">
        <v>18.3</v>
      </c>
      <c r="G7" s="78">
        <v>88.65</v>
      </c>
      <c r="H7" s="26">
        <v>0.04</v>
      </c>
      <c r="I7" s="26">
        <v>1.3</v>
      </c>
      <c r="J7" s="26">
        <v>20</v>
      </c>
      <c r="K7" s="26">
        <v>0</v>
      </c>
      <c r="L7" s="26">
        <v>0</v>
      </c>
      <c r="M7" s="26">
        <v>0.16</v>
      </c>
      <c r="N7" s="26">
        <v>89</v>
      </c>
      <c r="O7" s="26">
        <v>90</v>
      </c>
      <c r="P7" s="26">
        <v>0</v>
      </c>
      <c r="Q7" s="26">
        <v>131.69999999999999</v>
      </c>
      <c r="R7" s="26">
        <v>0</v>
      </c>
      <c r="S7" s="26">
        <v>14</v>
      </c>
      <c r="T7" s="26">
        <v>0.13</v>
      </c>
    </row>
    <row r="8" spans="1:22" ht="18" customHeight="1" thickBot="1" x14ac:dyDescent="0.4">
      <c r="A8" s="55" t="s">
        <v>25</v>
      </c>
      <c r="B8" s="99" t="s">
        <v>14</v>
      </c>
      <c r="C8" s="78">
        <v>20</v>
      </c>
      <c r="D8" s="78">
        <v>1.77</v>
      </c>
      <c r="E8" s="78">
        <v>0.16</v>
      </c>
      <c r="F8" s="78">
        <v>9.84</v>
      </c>
      <c r="G8" s="78">
        <v>47.88</v>
      </c>
      <c r="H8" s="26">
        <v>3.5000000000000003E-2</v>
      </c>
      <c r="I8" s="26">
        <v>0</v>
      </c>
      <c r="J8" s="26">
        <v>0</v>
      </c>
      <c r="K8" s="26">
        <v>0</v>
      </c>
      <c r="L8" s="26">
        <v>0.3</v>
      </c>
      <c r="M8" s="26">
        <v>0</v>
      </c>
      <c r="N8" s="26">
        <v>4.5999999999999996</v>
      </c>
      <c r="O8" s="26">
        <v>17.399999999999999</v>
      </c>
      <c r="P8" s="26">
        <v>0.01</v>
      </c>
      <c r="Q8" s="26">
        <v>34.89</v>
      </c>
      <c r="R8" s="26">
        <v>0</v>
      </c>
      <c r="S8" s="26">
        <v>6.6</v>
      </c>
      <c r="T8" s="26">
        <v>0.4</v>
      </c>
      <c r="U8" t="s">
        <v>73</v>
      </c>
    </row>
    <row r="9" spans="1:22" ht="18" customHeight="1" thickBot="1" x14ac:dyDescent="0.4">
      <c r="A9" s="55" t="s">
        <v>25</v>
      </c>
      <c r="B9" s="99" t="s">
        <v>15</v>
      </c>
      <c r="C9" s="105">
        <v>20</v>
      </c>
      <c r="D9" s="78">
        <v>1.32</v>
      </c>
      <c r="E9" s="78">
        <v>0.24</v>
      </c>
      <c r="F9" s="78">
        <v>7.92</v>
      </c>
      <c r="G9" s="78">
        <v>39.119999999999997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2" ht="15.5" thickBot="1" x14ac:dyDescent="0.4">
      <c r="A10" s="96"/>
      <c r="B10" s="103" t="s">
        <v>38</v>
      </c>
      <c r="C10" s="115">
        <f t="shared" ref="C10:T10" si="0">SUM(C5:C9)</f>
        <v>500</v>
      </c>
      <c r="D10" s="115">
        <f t="shared" si="0"/>
        <v>18.670000000000002</v>
      </c>
      <c r="E10" s="115">
        <f t="shared" si="0"/>
        <v>19.37</v>
      </c>
      <c r="F10" s="115">
        <f t="shared" si="0"/>
        <v>79.14</v>
      </c>
      <c r="G10" s="115">
        <f t="shared" si="0"/>
        <v>565.54</v>
      </c>
      <c r="H10" s="22">
        <f t="shared" si="0"/>
        <v>0.10500000000000001</v>
      </c>
      <c r="I10" s="22">
        <f t="shared" si="0"/>
        <v>4.5999999999999996</v>
      </c>
      <c r="J10" s="22">
        <f t="shared" si="0"/>
        <v>20</v>
      </c>
      <c r="K10" s="22">
        <f t="shared" si="0"/>
        <v>0</v>
      </c>
      <c r="L10" s="22">
        <f t="shared" si="0"/>
        <v>0.7</v>
      </c>
      <c r="M10" s="22">
        <f t="shared" si="0"/>
        <v>0.16</v>
      </c>
      <c r="N10" s="22">
        <f>N5+N6+N8+N9</f>
        <v>16.84</v>
      </c>
      <c r="O10" s="22">
        <f t="shared" si="0"/>
        <v>123.6</v>
      </c>
      <c r="P10" s="22">
        <f t="shared" si="0"/>
        <v>0.03</v>
      </c>
      <c r="Q10" s="22">
        <f t="shared" si="0"/>
        <v>166.58999999999997</v>
      </c>
      <c r="R10" s="22">
        <f t="shared" si="0"/>
        <v>0</v>
      </c>
      <c r="S10" s="22">
        <f t="shared" si="0"/>
        <v>27.6</v>
      </c>
      <c r="T10" s="22">
        <f t="shared" si="0"/>
        <v>0.63</v>
      </c>
    </row>
    <row r="11" spans="1:22" ht="16" thickBot="1" x14ac:dyDescent="0.4">
      <c r="A11" s="96"/>
      <c r="B11" s="90" t="s">
        <v>39</v>
      </c>
      <c r="C11" s="80"/>
      <c r="D11" s="80"/>
      <c r="E11" s="80"/>
      <c r="F11" s="80"/>
      <c r="G11" s="8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2" ht="16" thickBot="1" x14ac:dyDescent="0.4">
      <c r="A12" s="70" t="s">
        <v>113</v>
      </c>
      <c r="B12" s="101" t="s">
        <v>114</v>
      </c>
      <c r="C12" s="116">
        <v>250</v>
      </c>
      <c r="D12" s="79">
        <v>3.8</v>
      </c>
      <c r="E12" s="79">
        <v>6</v>
      </c>
      <c r="F12" s="79">
        <v>12.5</v>
      </c>
      <c r="G12" s="79">
        <v>119.2</v>
      </c>
      <c r="H12" s="36">
        <v>0.11</v>
      </c>
      <c r="I12" s="36">
        <v>9.9</v>
      </c>
      <c r="J12" s="36">
        <v>0</v>
      </c>
      <c r="K12" s="36">
        <v>0.03</v>
      </c>
      <c r="L12" s="36">
        <v>1.3</v>
      </c>
      <c r="M12" s="36">
        <v>0.06</v>
      </c>
      <c r="N12" s="36">
        <v>32.04</v>
      </c>
      <c r="O12" s="36">
        <v>67.16</v>
      </c>
      <c r="P12" s="36">
        <v>0</v>
      </c>
      <c r="Q12" s="36">
        <v>557</v>
      </c>
      <c r="R12" s="36">
        <v>0</v>
      </c>
      <c r="S12" s="36">
        <v>27.24</v>
      </c>
      <c r="T12" s="36">
        <v>0.9</v>
      </c>
    </row>
    <row r="13" spans="1:22" ht="36.75" customHeight="1" thickBot="1" x14ac:dyDescent="0.4">
      <c r="A13" s="73" t="s">
        <v>74</v>
      </c>
      <c r="B13" s="102" t="s">
        <v>111</v>
      </c>
      <c r="C13" s="78">
        <v>90</v>
      </c>
      <c r="D13" s="78">
        <v>10.8</v>
      </c>
      <c r="E13" s="117">
        <v>11</v>
      </c>
      <c r="F13" s="117">
        <v>12.5</v>
      </c>
      <c r="G13" s="117">
        <v>210.4</v>
      </c>
      <c r="H13" s="26">
        <v>0.09</v>
      </c>
      <c r="I13" s="26">
        <v>3.25</v>
      </c>
      <c r="J13" s="26">
        <v>0</v>
      </c>
      <c r="K13" s="26">
        <v>0</v>
      </c>
      <c r="L13" s="26">
        <v>1.4</v>
      </c>
      <c r="M13" s="26">
        <v>0.02</v>
      </c>
      <c r="N13" s="26">
        <v>168</v>
      </c>
      <c r="O13" s="26">
        <v>124.7</v>
      </c>
      <c r="P13" s="26">
        <v>0</v>
      </c>
      <c r="Q13" s="26">
        <v>107.1</v>
      </c>
      <c r="R13" s="26">
        <v>0</v>
      </c>
      <c r="S13" s="26">
        <v>23</v>
      </c>
      <c r="T13" s="26">
        <v>0.9</v>
      </c>
    </row>
    <row r="14" spans="1:22" ht="18.75" customHeight="1" thickBot="1" x14ac:dyDescent="0.4">
      <c r="A14" s="73" t="s">
        <v>150</v>
      </c>
      <c r="B14" s="102" t="s">
        <v>117</v>
      </c>
      <c r="C14" s="78">
        <v>150</v>
      </c>
      <c r="D14" s="78">
        <v>3.31</v>
      </c>
      <c r="E14" s="78">
        <v>5.5</v>
      </c>
      <c r="F14" s="78">
        <v>33.200000000000003</v>
      </c>
      <c r="G14" s="78">
        <v>195.54</v>
      </c>
      <c r="H14" s="26">
        <v>6.8000000000000005E-2</v>
      </c>
      <c r="I14" s="26">
        <v>0</v>
      </c>
      <c r="J14" s="26">
        <v>34</v>
      </c>
      <c r="K14" s="26">
        <v>0.62</v>
      </c>
      <c r="L14" s="26">
        <v>0.9</v>
      </c>
      <c r="M14" s="26">
        <v>0.03</v>
      </c>
      <c r="N14" s="26">
        <v>116.39</v>
      </c>
      <c r="O14" s="26">
        <v>101.4</v>
      </c>
      <c r="P14" s="26">
        <v>0.02</v>
      </c>
      <c r="Q14" s="26">
        <v>44.4</v>
      </c>
      <c r="R14" s="26">
        <v>0</v>
      </c>
      <c r="S14" s="26">
        <v>15.37</v>
      </c>
      <c r="T14" s="26">
        <v>0.85</v>
      </c>
    </row>
    <row r="15" spans="1:22" ht="19.5" customHeight="1" thickBot="1" x14ac:dyDescent="0.4">
      <c r="A15" s="70" t="s">
        <v>112</v>
      </c>
      <c r="B15" s="104" t="s">
        <v>30</v>
      </c>
      <c r="C15" s="79">
        <v>200</v>
      </c>
      <c r="D15" s="79">
        <v>1.5</v>
      </c>
      <c r="E15" s="79">
        <v>1.7</v>
      </c>
      <c r="F15" s="79">
        <v>22.4</v>
      </c>
      <c r="G15" s="79">
        <v>110.9</v>
      </c>
      <c r="H15" s="36">
        <v>0.15</v>
      </c>
      <c r="I15" s="36">
        <v>3.26</v>
      </c>
      <c r="J15" s="36">
        <v>0.1</v>
      </c>
      <c r="K15" s="36">
        <v>0</v>
      </c>
      <c r="L15" s="36">
        <v>0.7</v>
      </c>
      <c r="M15" s="36">
        <v>0.16</v>
      </c>
      <c r="N15" s="36">
        <v>93</v>
      </c>
      <c r="O15" s="36">
        <v>84</v>
      </c>
      <c r="P15" s="36">
        <v>0</v>
      </c>
      <c r="Q15" s="36">
        <v>98</v>
      </c>
      <c r="R15" s="36">
        <v>0</v>
      </c>
      <c r="S15" s="36">
        <v>9.75</v>
      </c>
      <c r="T15" s="36">
        <v>0.2</v>
      </c>
      <c r="V15" t="s">
        <v>73</v>
      </c>
    </row>
    <row r="16" spans="1:22" ht="15.75" customHeight="1" thickBot="1" x14ac:dyDescent="0.4">
      <c r="A16" s="55" t="s">
        <v>25</v>
      </c>
      <c r="B16" s="99" t="s">
        <v>15</v>
      </c>
      <c r="C16" s="105">
        <v>30</v>
      </c>
      <c r="D16" s="78">
        <v>1.98</v>
      </c>
      <c r="E16" s="78">
        <v>0.36</v>
      </c>
      <c r="F16" s="78">
        <v>11.88</v>
      </c>
      <c r="G16" s="78">
        <v>58.68</v>
      </c>
      <c r="H16" s="26">
        <v>3.5000000000000003E-2</v>
      </c>
      <c r="I16" s="26">
        <v>0</v>
      </c>
      <c r="J16" s="26">
        <v>0</v>
      </c>
      <c r="K16" s="26">
        <v>3.5000000000000003E-2</v>
      </c>
      <c r="L16" s="26">
        <v>0.04</v>
      </c>
      <c r="M16" s="26">
        <v>0</v>
      </c>
      <c r="N16" s="26">
        <v>5.8</v>
      </c>
      <c r="O16" s="26">
        <v>30</v>
      </c>
      <c r="P16" s="26">
        <v>0</v>
      </c>
      <c r="Q16" s="26">
        <v>2</v>
      </c>
      <c r="R16" s="26">
        <v>0</v>
      </c>
      <c r="S16" s="26">
        <v>9.6</v>
      </c>
      <c r="T16" s="26">
        <v>0.5</v>
      </c>
    </row>
    <row r="17" spans="1:20" ht="15.75" customHeight="1" thickBot="1" x14ac:dyDescent="0.4">
      <c r="A17" s="55" t="s">
        <v>25</v>
      </c>
      <c r="B17" s="99" t="s">
        <v>14</v>
      </c>
      <c r="C17" s="78">
        <v>20</v>
      </c>
      <c r="D17" s="78">
        <v>1.77</v>
      </c>
      <c r="E17" s="78">
        <v>0.16</v>
      </c>
      <c r="F17" s="78">
        <v>9.84</v>
      </c>
      <c r="G17" s="78">
        <v>47.88</v>
      </c>
      <c r="H17" s="26">
        <v>3.5000000000000003E-2</v>
      </c>
      <c r="I17" s="26">
        <v>0</v>
      </c>
      <c r="J17" s="26">
        <v>0</v>
      </c>
      <c r="K17" s="26">
        <v>0</v>
      </c>
      <c r="L17" s="26">
        <v>0.3</v>
      </c>
      <c r="M17" s="26">
        <v>0</v>
      </c>
      <c r="N17" s="26">
        <v>4.5999999999999996</v>
      </c>
      <c r="O17" s="26">
        <v>17.399999999999999</v>
      </c>
      <c r="P17" s="26">
        <v>0.01</v>
      </c>
      <c r="Q17" s="26">
        <v>34.89</v>
      </c>
      <c r="R17" s="26">
        <v>0</v>
      </c>
      <c r="S17" s="26">
        <v>6.6</v>
      </c>
      <c r="T17" s="26">
        <v>0.4</v>
      </c>
    </row>
    <row r="18" spans="1:20" ht="16" thickBot="1" x14ac:dyDescent="0.4">
      <c r="A18" s="65"/>
      <c r="B18" s="103" t="s">
        <v>40</v>
      </c>
      <c r="C18" s="97">
        <f>C12+C13+C14+C15+C16+C17</f>
        <v>740</v>
      </c>
      <c r="D18" s="97">
        <f t="shared" ref="D18:T18" si="1">D12+D13+D14+D15+D16+D17</f>
        <v>23.16</v>
      </c>
      <c r="E18" s="97">
        <f t="shared" si="1"/>
        <v>24.72</v>
      </c>
      <c r="F18" s="97">
        <f t="shared" si="1"/>
        <v>102.32</v>
      </c>
      <c r="G18" s="97">
        <f t="shared" si="1"/>
        <v>742.59999999999991</v>
      </c>
      <c r="H18" s="20">
        <f t="shared" si="1"/>
        <v>0.4880000000000001</v>
      </c>
      <c r="I18" s="20">
        <f t="shared" si="1"/>
        <v>16.41</v>
      </c>
      <c r="J18" s="20">
        <f t="shared" si="1"/>
        <v>34.1</v>
      </c>
      <c r="K18" s="20">
        <f t="shared" si="1"/>
        <v>0.68500000000000005</v>
      </c>
      <c r="L18" s="20">
        <f t="shared" si="1"/>
        <v>4.6399999999999997</v>
      </c>
      <c r="M18" s="20">
        <f t="shared" si="1"/>
        <v>0.27</v>
      </c>
      <c r="N18" s="20">
        <f t="shared" si="1"/>
        <v>419.83000000000004</v>
      </c>
      <c r="O18" s="20">
        <f t="shared" si="1"/>
        <v>424.65999999999997</v>
      </c>
      <c r="P18" s="20">
        <f t="shared" si="1"/>
        <v>0.03</v>
      </c>
      <c r="Q18" s="20">
        <f t="shared" si="1"/>
        <v>843.39</v>
      </c>
      <c r="R18" s="20">
        <f t="shared" si="1"/>
        <v>0</v>
      </c>
      <c r="S18" s="20">
        <f t="shared" si="1"/>
        <v>91.559999999999988</v>
      </c>
      <c r="T18" s="20">
        <f t="shared" si="1"/>
        <v>3.75</v>
      </c>
    </row>
    <row r="19" spans="1:20" ht="1.5" hidden="1" customHeight="1" thickBot="1" x14ac:dyDescent="0.4">
      <c r="A19" s="65"/>
      <c r="B19" s="24"/>
      <c r="C19" s="64"/>
      <c r="D19" s="64"/>
      <c r="E19" s="64"/>
      <c r="F19" s="64"/>
      <c r="G19" s="64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6" hidden="1" thickBot="1" x14ac:dyDescent="0.4">
      <c r="A20" s="73"/>
      <c r="B20" s="30"/>
      <c r="C20" s="57"/>
      <c r="D20" s="57"/>
      <c r="E20" s="57"/>
      <c r="F20" s="57"/>
      <c r="G20" s="57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25.5" hidden="1" customHeight="1" thickBot="1" x14ac:dyDescent="0.4">
      <c r="A21" s="73"/>
      <c r="B21" s="56"/>
      <c r="C21" s="57"/>
      <c r="D21" s="57"/>
      <c r="E21" s="57"/>
      <c r="F21" s="57"/>
      <c r="G21" s="57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0.75" customHeight="1" thickBot="1" x14ac:dyDescent="0.4">
      <c r="A22" s="65"/>
      <c r="B22" s="81"/>
      <c r="C22" s="72"/>
      <c r="D22" s="72"/>
      <c r="E22" s="72"/>
      <c r="F22" s="72"/>
      <c r="G22" s="7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 ht="18" thickBot="1" x14ac:dyDescent="0.4">
      <c r="A23" s="82"/>
      <c r="B23" s="49" t="s">
        <v>42</v>
      </c>
      <c r="C23" s="24"/>
      <c r="D23" s="83">
        <f>D10+D18</f>
        <v>41.83</v>
      </c>
      <c r="E23" s="83">
        <f t="shared" ref="E23:T23" si="2">E10+E18</f>
        <v>44.09</v>
      </c>
      <c r="F23" s="83">
        <f t="shared" si="2"/>
        <v>181.45999999999998</v>
      </c>
      <c r="G23" s="83">
        <f t="shared" si="2"/>
        <v>1308.1399999999999</v>
      </c>
      <c r="H23" s="25">
        <f t="shared" si="2"/>
        <v>0.59300000000000008</v>
      </c>
      <c r="I23" s="25">
        <f t="shared" si="2"/>
        <v>21.009999999999998</v>
      </c>
      <c r="J23" s="25">
        <f t="shared" si="2"/>
        <v>54.1</v>
      </c>
      <c r="K23" s="25">
        <f t="shared" si="2"/>
        <v>0.68500000000000005</v>
      </c>
      <c r="L23" s="25">
        <f t="shared" si="2"/>
        <v>5.34</v>
      </c>
      <c r="M23" s="25">
        <f t="shared" si="2"/>
        <v>0.43000000000000005</v>
      </c>
      <c r="N23" s="25">
        <f t="shared" si="2"/>
        <v>436.67</v>
      </c>
      <c r="O23" s="25">
        <f t="shared" si="2"/>
        <v>548.26</v>
      </c>
      <c r="P23" s="25">
        <f t="shared" si="2"/>
        <v>0.06</v>
      </c>
      <c r="Q23" s="25">
        <f t="shared" si="2"/>
        <v>1009.98</v>
      </c>
      <c r="R23" s="25">
        <f t="shared" si="2"/>
        <v>0</v>
      </c>
      <c r="S23" s="25">
        <f t="shared" si="2"/>
        <v>119.16</v>
      </c>
      <c r="T23" s="25">
        <f t="shared" si="2"/>
        <v>4.38</v>
      </c>
    </row>
    <row r="24" spans="1:20" x14ac:dyDescent="0.35">
      <c r="A24" s="118" t="s">
        <v>115</v>
      </c>
      <c r="B24" s="38" t="s">
        <v>116</v>
      </c>
      <c r="C24" s="2"/>
      <c r="D24" s="2"/>
      <c r="E24" s="2"/>
      <c r="F24" s="2"/>
      <c r="G24" s="2"/>
    </row>
    <row r="25" spans="1:20" ht="16.5" customHeight="1" x14ac:dyDescent="0.35">
      <c r="A25" s="55" t="s">
        <v>119</v>
      </c>
      <c r="B25" s="56" t="s">
        <v>118</v>
      </c>
      <c r="C25" s="57">
        <v>150</v>
      </c>
      <c r="D25" s="119">
        <v>5.2</v>
      </c>
      <c r="E25" s="119">
        <v>5.63</v>
      </c>
      <c r="F25" s="119">
        <v>33.4</v>
      </c>
      <c r="G25" s="119">
        <v>205.07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activeCell="W13" sqref="W13"/>
    </sheetView>
  </sheetViews>
  <sheetFormatPr defaultRowHeight="14.5" x14ac:dyDescent="0.35"/>
  <cols>
    <col min="1" max="1" width="8.81640625" customWidth="1"/>
    <col min="2" max="2" width="38.7265625" customWidth="1"/>
    <col min="3" max="3" width="8.453125" customWidth="1"/>
    <col min="4" max="4" width="7.26953125" customWidth="1"/>
    <col min="5" max="5" width="7.7265625" customWidth="1"/>
    <col min="6" max="6" width="9.453125" customWidth="1"/>
    <col min="7" max="7" width="11.453125" customWidth="1"/>
    <col min="8" max="8" width="5.81640625" hidden="1" customWidth="1"/>
    <col min="9" max="9" width="6" hidden="1" customWidth="1"/>
    <col min="10" max="11" width="5.81640625" hidden="1" customWidth="1"/>
    <col min="12" max="12" width="5.26953125" hidden="1" customWidth="1"/>
    <col min="13" max="13" width="7.54296875" hidden="1" customWidth="1"/>
    <col min="14" max="14" width="7.26953125" hidden="1" customWidth="1"/>
    <col min="15" max="15" width="5.7265625" hidden="1" customWidth="1"/>
    <col min="16" max="16" width="5.81640625" hidden="1" customWidth="1"/>
    <col min="17" max="17" width="5.54296875" hidden="1" customWidth="1"/>
    <col min="18" max="18" width="5.453125" hidden="1" customWidth="1"/>
    <col min="19" max="19" width="6.453125" hidden="1" customWidth="1"/>
    <col min="20" max="20" width="5.81640625" hidden="1" customWidth="1"/>
  </cols>
  <sheetData>
    <row r="1" spans="1:23" ht="15" thickBot="1" x14ac:dyDescent="0.4">
      <c r="A1" s="136" t="s">
        <v>18</v>
      </c>
      <c r="B1" s="136" t="s">
        <v>100</v>
      </c>
      <c r="C1" s="140" t="s">
        <v>0</v>
      </c>
      <c r="D1" s="136" t="s">
        <v>16</v>
      </c>
      <c r="E1" s="136"/>
      <c r="F1" s="136"/>
      <c r="G1" s="144" t="s">
        <v>1</v>
      </c>
      <c r="H1" s="155" t="s">
        <v>2</v>
      </c>
      <c r="I1" s="155"/>
      <c r="J1" s="155"/>
      <c r="K1" s="155"/>
      <c r="L1" s="155"/>
      <c r="M1" s="156"/>
      <c r="N1" s="157" t="s">
        <v>3</v>
      </c>
      <c r="O1" s="155"/>
      <c r="P1" s="155"/>
      <c r="Q1" s="155"/>
      <c r="R1" s="155"/>
      <c r="S1" s="155"/>
      <c r="T1" s="156"/>
    </row>
    <row r="2" spans="1:23" ht="15.5" x14ac:dyDescent="0.35">
      <c r="A2" s="153"/>
      <c r="B2" s="159"/>
      <c r="C2" s="140"/>
      <c r="D2" s="154"/>
      <c r="E2" s="154"/>
      <c r="F2" s="154"/>
      <c r="G2" s="144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3" ht="16" thickBot="1" x14ac:dyDescent="0.4">
      <c r="A3" s="153"/>
      <c r="B3" s="159"/>
      <c r="C3" s="140"/>
      <c r="D3" s="84" t="s">
        <v>11</v>
      </c>
      <c r="E3" s="84" t="s">
        <v>12</v>
      </c>
      <c r="F3" s="84" t="s">
        <v>13</v>
      </c>
      <c r="G3" s="144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3" ht="16" thickBot="1" x14ac:dyDescent="0.4">
      <c r="A4" s="65"/>
      <c r="B4" s="24" t="s">
        <v>37</v>
      </c>
      <c r="C4" s="65"/>
      <c r="D4" s="65"/>
      <c r="E4" s="65"/>
      <c r="F4" s="65"/>
      <c r="G4" s="8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3" ht="21" customHeight="1" thickBot="1" x14ac:dyDescent="0.4">
      <c r="A5" s="55" t="s">
        <v>157</v>
      </c>
      <c r="B5" s="102" t="s">
        <v>127</v>
      </c>
      <c r="C5" s="78">
        <v>130</v>
      </c>
      <c r="D5" s="78">
        <v>12.1</v>
      </c>
      <c r="E5" s="78">
        <v>15.3</v>
      </c>
      <c r="F5" s="78">
        <v>25</v>
      </c>
      <c r="G5" s="78">
        <v>286.10000000000002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3" ht="1.5" hidden="1" customHeight="1" thickBot="1" x14ac:dyDescent="0.4">
      <c r="A6" s="70"/>
      <c r="B6" s="101"/>
      <c r="C6" s="79"/>
      <c r="D6" s="79"/>
      <c r="E6" s="79"/>
      <c r="F6" s="79"/>
      <c r="G6" s="79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3" ht="18" customHeight="1" thickBot="1" x14ac:dyDescent="0.4">
      <c r="A7" s="70" t="s">
        <v>108</v>
      </c>
      <c r="B7" s="104" t="s">
        <v>31</v>
      </c>
      <c r="C7" s="79">
        <v>210</v>
      </c>
      <c r="D7" s="79">
        <v>0.13</v>
      </c>
      <c r="E7" s="79">
        <v>0.02</v>
      </c>
      <c r="F7" s="79">
        <v>15.2</v>
      </c>
      <c r="G7" s="79">
        <v>61.5</v>
      </c>
      <c r="H7" s="36">
        <v>0.06</v>
      </c>
      <c r="I7" s="36">
        <v>1.6</v>
      </c>
      <c r="J7" s="36">
        <v>24.4</v>
      </c>
      <c r="K7" s="36"/>
      <c r="L7" s="36"/>
      <c r="M7" s="36">
        <v>0.19</v>
      </c>
      <c r="N7" s="36">
        <v>152.22</v>
      </c>
      <c r="O7" s="36">
        <v>124.5</v>
      </c>
      <c r="P7" s="36"/>
      <c r="Q7" s="36">
        <v>216.3</v>
      </c>
      <c r="R7" s="36">
        <v>0</v>
      </c>
      <c r="S7" s="36">
        <v>21.34</v>
      </c>
      <c r="T7" s="36">
        <v>0.47</v>
      </c>
      <c r="W7" t="s">
        <v>73</v>
      </c>
    </row>
    <row r="8" spans="1:23" ht="16.5" customHeight="1" thickBot="1" x14ac:dyDescent="0.4">
      <c r="A8" s="55" t="s">
        <v>25</v>
      </c>
      <c r="B8" s="99" t="s">
        <v>14</v>
      </c>
      <c r="C8" s="78">
        <v>40</v>
      </c>
      <c r="D8" s="78">
        <v>3.54</v>
      </c>
      <c r="E8" s="78">
        <v>0.32</v>
      </c>
      <c r="F8" s="78">
        <v>19.68</v>
      </c>
      <c r="G8" s="78">
        <v>95.75</v>
      </c>
      <c r="H8" s="26">
        <v>3.5000000000000003E-2</v>
      </c>
      <c r="I8" s="26">
        <v>0</v>
      </c>
      <c r="J8" s="26">
        <v>0</v>
      </c>
      <c r="K8" s="26">
        <v>0</v>
      </c>
      <c r="L8" s="26">
        <v>0.3</v>
      </c>
      <c r="M8" s="26">
        <v>0</v>
      </c>
      <c r="N8" s="26">
        <v>4.5999999999999996</v>
      </c>
      <c r="O8" s="26">
        <v>17.399999999999999</v>
      </c>
      <c r="P8" s="26">
        <v>0.01</v>
      </c>
      <c r="Q8" s="26">
        <v>34.89</v>
      </c>
      <c r="R8" s="26">
        <v>0</v>
      </c>
      <c r="S8" s="26">
        <v>6.6</v>
      </c>
      <c r="T8" s="26">
        <v>0.4</v>
      </c>
    </row>
    <row r="9" spans="1:23" ht="16.5" customHeight="1" thickBot="1" x14ac:dyDescent="0.4">
      <c r="A9" s="55" t="s">
        <v>109</v>
      </c>
      <c r="B9" s="102" t="s">
        <v>96</v>
      </c>
      <c r="C9" s="78">
        <v>130</v>
      </c>
      <c r="D9" s="78">
        <v>3.4</v>
      </c>
      <c r="E9" s="78">
        <v>2</v>
      </c>
      <c r="F9" s="78">
        <v>18</v>
      </c>
      <c r="G9" s="78">
        <v>103.6</v>
      </c>
      <c r="H9" s="26">
        <v>0.1</v>
      </c>
      <c r="I9" s="26">
        <v>21</v>
      </c>
      <c r="J9" s="26">
        <v>0</v>
      </c>
      <c r="K9" s="26">
        <v>0.64</v>
      </c>
      <c r="L9" s="26">
        <v>1.4</v>
      </c>
      <c r="M9" s="26">
        <v>0.18</v>
      </c>
      <c r="N9" s="26">
        <v>24.6</v>
      </c>
      <c r="O9" s="26">
        <v>19.2</v>
      </c>
      <c r="P9" s="26">
        <v>0</v>
      </c>
      <c r="Q9" s="26">
        <v>6</v>
      </c>
      <c r="R9" s="26">
        <v>0</v>
      </c>
      <c r="S9" s="26">
        <v>8</v>
      </c>
      <c r="T9" s="26">
        <v>1.8</v>
      </c>
    </row>
    <row r="10" spans="1:23" ht="15.5" thickBot="1" x14ac:dyDescent="0.4">
      <c r="A10" s="96"/>
      <c r="B10" s="103" t="s">
        <v>38</v>
      </c>
      <c r="C10" s="97">
        <f>C5+C7+C8+C9</f>
        <v>510</v>
      </c>
      <c r="D10" s="97">
        <f t="shared" ref="D10:T10" si="0">D5+D7+D8+D9</f>
        <v>19.169999999999998</v>
      </c>
      <c r="E10" s="97">
        <f t="shared" si="0"/>
        <v>17.64</v>
      </c>
      <c r="F10" s="97">
        <f t="shared" si="0"/>
        <v>77.88</v>
      </c>
      <c r="G10" s="97">
        <f t="shared" si="0"/>
        <v>546.95000000000005</v>
      </c>
      <c r="H10" s="20">
        <f t="shared" si="0"/>
        <v>0.19500000000000001</v>
      </c>
      <c r="I10" s="20">
        <f t="shared" si="0"/>
        <v>22.6</v>
      </c>
      <c r="J10" s="20">
        <f t="shared" si="0"/>
        <v>24.4</v>
      </c>
      <c r="K10" s="20">
        <f t="shared" si="0"/>
        <v>0.64</v>
      </c>
      <c r="L10" s="20">
        <f t="shared" si="0"/>
        <v>1.7</v>
      </c>
      <c r="M10" s="20">
        <f t="shared" si="0"/>
        <v>0.37</v>
      </c>
      <c r="N10" s="20">
        <f t="shared" si="0"/>
        <v>181.42</v>
      </c>
      <c r="O10" s="20">
        <f t="shared" si="0"/>
        <v>161.1</v>
      </c>
      <c r="P10" s="20">
        <f t="shared" si="0"/>
        <v>0.01</v>
      </c>
      <c r="Q10" s="20">
        <f t="shared" si="0"/>
        <v>257.19</v>
      </c>
      <c r="R10" s="20">
        <f t="shared" si="0"/>
        <v>0</v>
      </c>
      <c r="S10" s="20">
        <f t="shared" si="0"/>
        <v>35.94</v>
      </c>
      <c r="T10" s="20">
        <f t="shared" si="0"/>
        <v>2.67</v>
      </c>
    </row>
    <row r="11" spans="1:23" ht="16" thickBot="1" x14ac:dyDescent="0.4">
      <c r="A11" s="96"/>
      <c r="B11" s="90" t="s">
        <v>39</v>
      </c>
      <c r="C11" s="80"/>
      <c r="D11" s="80"/>
      <c r="E11" s="80"/>
      <c r="F11" s="80"/>
      <c r="G11" s="8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3" ht="19.5" customHeight="1" thickBot="1" x14ac:dyDescent="0.4">
      <c r="A12" s="55" t="s">
        <v>153</v>
      </c>
      <c r="B12" s="102" t="s">
        <v>129</v>
      </c>
      <c r="C12" s="110">
        <v>250</v>
      </c>
      <c r="D12" s="110">
        <v>5.5</v>
      </c>
      <c r="E12" s="110">
        <v>4.7</v>
      </c>
      <c r="F12" s="110">
        <v>26.5</v>
      </c>
      <c r="G12" s="110">
        <v>170.3</v>
      </c>
      <c r="H12" s="36">
        <v>0.19</v>
      </c>
      <c r="I12" s="36">
        <v>4.67</v>
      </c>
      <c r="J12" s="36">
        <v>0</v>
      </c>
      <c r="K12" s="36">
        <v>0.02</v>
      </c>
      <c r="L12" s="36">
        <v>1.6</v>
      </c>
      <c r="M12" s="36">
        <v>0.05</v>
      </c>
      <c r="N12" s="36">
        <v>34.130000000000003</v>
      </c>
      <c r="O12" s="36">
        <v>70.5</v>
      </c>
      <c r="P12" s="36">
        <v>0</v>
      </c>
      <c r="Q12" s="37">
        <v>378.2</v>
      </c>
      <c r="R12" s="36">
        <v>0</v>
      </c>
      <c r="S12" s="36">
        <v>28.5</v>
      </c>
      <c r="T12" s="37">
        <v>1.64</v>
      </c>
    </row>
    <row r="13" spans="1:23" ht="34.5" customHeight="1" thickBot="1" x14ac:dyDescent="0.4">
      <c r="A13" s="55" t="s">
        <v>154</v>
      </c>
      <c r="B13" s="102" t="s">
        <v>128</v>
      </c>
      <c r="C13" s="78">
        <v>100</v>
      </c>
      <c r="D13" s="78">
        <v>8.84</v>
      </c>
      <c r="E13" s="78">
        <v>11.95</v>
      </c>
      <c r="F13" s="78">
        <v>15.45</v>
      </c>
      <c r="G13" s="78">
        <v>204.71</v>
      </c>
      <c r="H13" s="26">
        <v>0.03</v>
      </c>
      <c r="I13" s="26">
        <v>5.82</v>
      </c>
      <c r="J13" s="26">
        <v>33.42</v>
      </c>
      <c r="K13" s="26">
        <v>0</v>
      </c>
      <c r="L13" s="26">
        <v>0.69</v>
      </c>
      <c r="M13" s="26">
        <v>0.33</v>
      </c>
      <c r="N13" s="26">
        <v>146.91</v>
      </c>
      <c r="O13" s="26">
        <v>153.4</v>
      </c>
      <c r="P13" s="26">
        <v>0</v>
      </c>
      <c r="Q13" s="26">
        <v>68</v>
      </c>
      <c r="R13" s="26">
        <v>0</v>
      </c>
      <c r="S13" s="26">
        <v>10</v>
      </c>
      <c r="T13" s="26">
        <v>0.3</v>
      </c>
    </row>
    <row r="14" spans="1:23" ht="20.25" customHeight="1" thickBot="1" x14ac:dyDescent="0.4">
      <c r="A14" s="55" t="s">
        <v>155</v>
      </c>
      <c r="B14" s="99" t="s">
        <v>72</v>
      </c>
      <c r="C14" s="110">
        <v>150</v>
      </c>
      <c r="D14" s="110">
        <v>6.3</v>
      </c>
      <c r="E14" s="110">
        <v>7.5</v>
      </c>
      <c r="F14" s="110">
        <v>31.5</v>
      </c>
      <c r="G14" s="110">
        <v>218.7</v>
      </c>
      <c r="H14" s="36">
        <v>0.01</v>
      </c>
      <c r="I14" s="36">
        <v>4</v>
      </c>
      <c r="J14" s="36">
        <v>0</v>
      </c>
      <c r="K14" s="36">
        <v>0</v>
      </c>
      <c r="L14" s="36">
        <v>0</v>
      </c>
      <c r="M14" s="36">
        <v>0.4</v>
      </c>
      <c r="N14" s="36">
        <v>14.86</v>
      </c>
      <c r="O14" s="36">
        <v>7.4</v>
      </c>
      <c r="P14" s="36">
        <v>0</v>
      </c>
      <c r="Q14" s="36">
        <v>60</v>
      </c>
      <c r="R14" s="36">
        <v>0</v>
      </c>
      <c r="S14" s="36">
        <v>4.32</v>
      </c>
      <c r="T14" s="36">
        <v>0.7</v>
      </c>
    </row>
    <row r="15" spans="1:23" ht="18" customHeight="1" thickBot="1" x14ac:dyDescent="0.4">
      <c r="A15" s="70" t="s">
        <v>146</v>
      </c>
      <c r="B15" s="104" t="s">
        <v>86</v>
      </c>
      <c r="C15" s="79">
        <v>200</v>
      </c>
      <c r="D15" s="79">
        <v>0.21</v>
      </c>
      <c r="E15" s="79">
        <v>0.21</v>
      </c>
      <c r="F15" s="79">
        <v>27.9</v>
      </c>
      <c r="G15" s="79">
        <v>114</v>
      </c>
      <c r="H15" s="26">
        <v>7.0000000000000007E-2</v>
      </c>
      <c r="I15" s="26">
        <v>0</v>
      </c>
      <c r="J15" s="26">
        <v>0</v>
      </c>
      <c r="K15" s="26">
        <v>0.57999999999999996</v>
      </c>
      <c r="L15" s="26">
        <v>7.0000000000000007E-2</v>
      </c>
      <c r="M15" s="26">
        <v>0</v>
      </c>
      <c r="N15" s="26">
        <v>9.67</v>
      </c>
      <c r="O15" s="26">
        <v>50</v>
      </c>
      <c r="P15" s="26">
        <v>0</v>
      </c>
      <c r="Q15" s="26">
        <v>3.33</v>
      </c>
      <c r="R15" s="26">
        <v>0</v>
      </c>
      <c r="S15" s="26">
        <v>16</v>
      </c>
      <c r="T15" s="26">
        <v>0.83</v>
      </c>
    </row>
    <row r="16" spans="1:23" ht="16" hidden="1" thickBot="1" x14ac:dyDescent="0.4">
      <c r="A16" s="55"/>
      <c r="B16" s="99"/>
      <c r="C16" s="78"/>
      <c r="D16" s="78"/>
      <c r="E16" s="78"/>
      <c r="F16" s="78"/>
      <c r="G16" s="7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2" ht="17.25" hidden="1" customHeight="1" thickBot="1" x14ac:dyDescent="0.4">
      <c r="A17" s="55"/>
      <c r="B17" s="99"/>
      <c r="C17" s="78"/>
      <c r="D17" s="78"/>
      <c r="E17" s="78"/>
      <c r="F17" s="78"/>
      <c r="G17" s="7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2" ht="0.75" hidden="1" customHeight="1" thickBot="1" x14ac:dyDescent="0.4">
      <c r="A18" s="55"/>
      <c r="B18" s="99"/>
      <c r="C18" s="78"/>
      <c r="D18" s="78"/>
      <c r="E18" s="78"/>
      <c r="F18" s="78"/>
      <c r="G18" s="78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2" ht="16.5" customHeight="1" thickBot="1" x14ac:dyDescent="0.4">
      <c r="A19" s="55" t="s">
        <v>25</v>
      </c>
      <c r="B19" s="99" t="s">
        <v>15</v>
      </c>
      <c r="C19" s="105">
        <v>40</v>
      </c>
      <c r="D19" s="78">
        <v>2.64</v>
      </c>
      <c r="E19" s="78">
        <v>0.48</v>
      </c>
      <c r="F19" s="78">
        <v>15.84</v>
      </c>
      <c r="G19" s="78">
        <v>78.239999999999995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2" ht="15.75" customHeight="1" thickBot="1" x14ac:dyDescent="0.4">
      <c r="A20" s="65"/>
      <c r="B20" s="103" t="s">
        <v>40</v>
      </c>
      <c r="C20" s="97">
        <f>C12+C13+C14+C15+C18+C19</f>
        <v>740</v>
      </c>
      <c r="D20" s="97">
        <f t="shared" ref="D20:G20" si="1">D12+D13+D14+D15+D18+D19</f>
        <v>23.490000000000002</v>
      </c>
      <c r="E20" s="97">
        <f t="shared" si="1"/>
        <v>24.84</v>
      </c>
      <c r="F20" s="97">
        <f t="shared" si="1"/>
        <v>117.19</v>
      </c>
      <c r="G20" s="97">
        <f t="shared" si="1"/>
        <v>785.95</v>
      </c>
      <c r="H20" s="20">
        <f t="shared" ref="H20:T20" si="2">H12+H13+H14+H15+H17</f>
        <v>0.30000000000000004</v>
      </c>
      <c r="I20" s="20">
        <f t="shared" si="2"/>
        <v>14.49</v>
      </c>
      <c r="J20" s="20">
        <f t="shared" si="2"/>
        <v>33.42</v>
      </c>
      <c r="K20" s="20">
        <f t="shared" si="2"/>
        <v>0.6</v>
      </c>
      <c r="L20" s="20">
        <f t="shared" si="2"/>
        <v>2.36</v>
      </c>
      <c r="M20" s="20">
        <f t="shared" si="2"/>
        <v>0.78</v>
      </c>
      <c r="N20" s="20">
        <f t="shared" si="2"/>
        <v>205.56999999999996</v>
      </c>
      <c r="O20" s="20">
        <f t="shared" si="2"/>
        <v>281.3</v>
      </c>
      <c r="P20" s="20">
        <f t="shared" si="2"/>
        <v>0</v>
      </c>
      <c r="Q20" s="20">
        <f t="shared" si="2"/>
        <v>509.53</v>
      </c>
      <c r="R20" s="20">
        <f t="shared" si="2"/>
        <v>0</v>
      </c>
      <c r="S20" s="20">
        <f t="shared" si="2"/>
        <v>58.82</v>
      </c>
      <c r="T20" s="20">
        <f t="shared" si="2"/>
        <v>3.4699999999999998</v>
      </c>
      <c r="V20" t="s">
        <v>73</v>
      </c>
    </row>
    <row r="21" spans="1:22" ht="15" hidden="1" customHeight="1" thickBot="1" x14ac:dyDescent="0.4">
      <c r="A21" s="65"/>
      <c r="B21" s="90"/>
      <c r="C21" s="80"/>
      <c r="D21" s="80"/>
      <c r="E21" s="80"/>
      <c r="F21" s="80"/>
      <c r="G21" s="8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2" ht="16" hidden="1" thickBot="1" x14ac:dyDescent="0.4">
      <c r="A22" s="65"/>
      <c r="B22" s="113"/>
      <c r="C22" s="80"/>
      <c r="D22" s="80"/>
      <c r="E22" s="80"/>
      <c r="F22" s="80"/>
      <c r="G22" s="80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2" ht="16" hidden="1" thickBot="1" x14ac:dyDescent="0.4">
      <c r="A23" s="73"/>
      <c r="B23" s="99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2" ht="16" hidden="1" thickBot="1" x14ac:dyDescent="0.4">
      <c r="A24" s="73"/>
      <c r="B24" s="102"/>
      <c r="C24" s="78"/>
      <c r="D24" s="78"/>
      <c r="E24" s="78"/>
      <c r="F24" s="78"/>
      <c r="G24" s="7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2" ht="16" hidden="1" thickBot="1" x14ac:dyDescent="0.4">
      <c r="A25" s="65"/>
      <c r="B25" s="114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2" ht="16" thickBot="1" x14ac:dyDescent="0.4">
      <c r="A26" s="65"/>
      <c r="B26" s="90" t="s">
        <v>42</v>
      </c>
      <c r="C26" s="113"/>
      <c r="D26" s="106">
        <f>D10+D20+D25</f>
        <v>42.66</v>
      </c>
      <c r="E26" s="106">
        <f t="shared" ref="E26:T26" si="3">E10+E20+E25</f>
        <v>42.480000000000004</v>
      </c>
      <c r="F26" s="106">
        <f t="shared" si="3"/>
        <v>195.07</v>
      </c>
      <c r="G26" s="106">
        <f t="shared" si="3"/>
        <v>1332.9</v>
      </c>
      <c r="H26" s="21">
        <f t="shared" si="3"/>
        <v>0.49500000000000005</v>
      </c>
      <c r="I26" s="21">
        <f t="shared" si="3"/>
        <v>37.090000000000003</v>
      </c>
      <c r="J26" s="21">
        <f t="shared" si="3"/>
        <v>57.82</v>
      </c>
      <c r="K26" s="21">
        <f t="shared" si="3"/>
        <v>1.24</v>
      </c>
      <c r="L26" s="21">
        <f t="shared" si="3"/>
        <v>4.0599999999999996</v>
      </c>
      <c r="M26" s="21">
        <f t="shared" si="3"/>
        <v>1.1499999999999999</v>
      </c>
      <c r="N26" s="21">
        <f t="shared" si="3"/>
        <v>386.98999999999995</v>
      </c>
      <c r="O26" s="21">
        <f t="shared" si="3"/>
        <v>442.4</v>
      </c>
      <c r="P26" s="21">
        <f t="shared" si="3"/>
        <v>0.01</v>
      </c>
      <c r="Q26" s="21">
        <f t="shared" si="3"/>
        <v>766.72</v>
      </c>
      <c r="R26" s="21">
        <f t="shared" si="3"/>
        <v>0</v>
      </c>
      <c r="S26" s="21">
        <f t="shared" si="3"/>
        <v>94.759999999999991</v>
      </c>
      <c r="T26" s="21">
        <f t="shared" si="3"/>
        <v>6.14</v>
      </c>
    </row>
    <row r="27" spans="1:22" x14ac:dyDescent="0.35">
      <c r="A27" s="118" t="s">
        <v>115</v>
      </c>
      <c r="B27" s="38" t="s">
        <v>116</v>
      </c>
      <c r="C27" s="2"/>
      <c r="D27" s="2"/>
      <c r="E27" s="2"/>
      <c r="F27" s="2"/>
      <c r="G27" s="2"/>
    </row>
    <row r="28" spans="1:22" ht="18.75" customHeight="1" x14ac:dyDescent="0.35">
      <c r="A28" s="70" t="s">
        <v>156</v>
      </c>
      <c r="B28" s="104" t="s">
        <v>130</v>
      </c>
      <c r="C28" s="79">
        <v>250</v>
      </c>
      <c r="D28" s="79">
        <v>6</v>
      </c>
      <c r="E28" s="79">
        <v>5.13</v>
      </c>
      <c r="F28" s="79">
        <v>11</v>
      </c>
      <c r="G28" s="79">
        <v>114.17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A16" sqref="A16:G16"/>
    </sheetView>
  </sheetViews>
  <sheetFormatPr defaultColWidth="9.1796875" defaultRowHeight="14.5" x14ac:dyDescent="0.35"/>
  <cols>
    <col min="1" max="1" width="9.1796875" style="2" customWidth="1"/>
    <col min="2" max="2" width="41.1796875" style="2" customWidth="1"/>
    <col min="3" max="3" width="7" style="2" customWidth="1"/>
    <col min="4" max="4" width="7.453125" style="2" customWidth="1"/>
    <col min="5" max="6" width="7" style="2" customWidth="1"/>
    <col min="7" max="7" width="9.26953125" style="2" customWidth="1"/>
    <col min="8" max="8" width="7" style="2" hidden="1" customWidth="1"/>
    <col min="9" max="9" width="6.26953125" style="2" hidden="1" customWidth="1"/>
    <col min="10" max="10" width="6.1796875" style="2" hidden="1" customWidth="1"/>
    <col min="11" max="11" width="7.1796875" style="2" hidden="1" customWidth="1"/>
    <col min="12" max="12" width="5.81640625" style="2" hidden="1" customWidth="1"/>
    <col min="13" max="13" width="6.1796875" style="2" hidden="1" customWidth="1"/>
    <col min="14" max="14" width="7.453125" style="2" hidden="1" customWidth="1"/>
    <col min="15" max="15" width="6.453125" style="2" hidden="1" customWidth="1"/>
    <col min="16" max="16" width="5.7265625" style="2" hidden="1" customWidth="1"/>
    <col min="17" max="17" width="6.26953125" style="2" hidden="1" customWidth="1"/>
    <col min="18" max="19" width="5.81640625" style="2" hidden="1" customWidth="1"/>
    <col min="20" max="20" width="4.81640625" style="2" hidden="1" customWidth="1"/>
    <col min="21" max="16384" width="9.1796875" style="2"/>
  </cols>
  <sheetData>
    <row r="1" spans="1:22" ht="15" thickBot="1" x14ac:dyDescent="0.4">
      <c r="A1" s="136" t="s">
        <v>18</v>
      </c>
      <c r="B1" s="136" t="s">
        <v>102</v>
      </c>
      <c r="C1" s="140" t="s">
        <v>0</v>
      </c>
      <c r="D1" s="136" t="s">
        <v>16</v>
      </c>
      <c r="E1" s="136"/>
      <c r="F1" s="136"/>
      <c r="G1" s="144" t="s">
        <v>1</v>
      </c>
      <c r="H1" s="155" t="s">
        <v>2</v>
      </c>
      <c r="I1" s="155"/>
      <c r="J1" s="155"/>
      <c r="K1" s="155"/>
      <c r="L1" s="155"/>
      <c r="M1" s="156"/>
      <c r="N1" s="157" t="s">
        <v>3</v>
      </c>
      <c r="O1" s="155"/>
      <c r="P1" s="155"/>
      <c r="Q1" s="155"/>
      <c r="R1" s="155"/>
      <c r="S1" s="155"/>
      <c r="T1" s="156"/>
    </row>
    <row r="2" spans="1:22" ht="15.5" x14ac:dyDescent="0.35">
      <c r="A2" s="153"/>
      <c r="B2" s="159"/>
      <c r="C2" s="140"/>
      <c r="D2" s="154"/>
      <c r="E2" s="154"/>
      <c r="F2" s="154"/>
      <c r="G2" s="144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2" ht="16" thickBot="1" x14ac:dyDescent="0.4">
      <c r="A3" s="153"/>
      <c r="B3" s="159"/>
      <c r="C3" s="140"/>
      <c r="D3" s="84" t="s">
        <v>11</v>
      </c>
      <c r="E3" s="84" t="s">
        <v>12</v>
      </c>
      <c r="F3" s="84" t="s">
        <v>13</v>
      </c>
      <c r="G3" s="144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2" ht="15" thickBot="1" x14ac:dyDescent="0.4">
      <c r="A4" s="89"/>
      <c r="B4" s="90" t="s">
        <v>37</v>
      </c>
      <c r="C4" s="91"/>
      <c r="D4" s="91"/>
      <c r="E4" s="91"/>
      <c r="F4" s="91"/>
      <c r="G4" s="92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2" ht="1.5" hidden="1" customHeight="1" thickBot="1" x14ac:dyDescent="0.4">
      <c r="A5" s="59"/>
      <c r="B5" s="93"/>
      <c r="C5" s="57"/>
      <c r="D5" s="57"/>
      <c r="E5" s="57"/>
      <c r="F5" s="62"/>
      <c r="G5" s="57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2" ht="16" thickBot="1" x14ac:dyDescent="0.4">
      <c r="A6" s="70" t="s">
        <v>141</v>
      </c>
      <c r="B6" s="101" t="s">
        <v>33</v>
      </c>
      <c r="C6" s="79">
        <v>48</v>
      </c>
      <c r="D6" s="79">
        <v>5.08</v>
      </c>
      <c r="E6" s="79">
        <v>4.5999999999999996</v>
      </c>
      <c r="F6" s="107">
        <v>0.28000000000000003</v>
      </c>
      <c r="G6" s="79">
        <v>62.84</v>
      </c>
      <c r="H6" s="36">
        <v>0.03</v>
      </c>
      <c r="I6" s="36">
        <v>0</v>
      </c>
      <c r="J6" s="36">
        <v>100</v>
      </c>
      <c r="K6" s="36">
        <v>0</v>
      </c>
      <c r="L6" s="36">
        <v>0.8</v>
      </c>
      <c r="M6" s="36">
        <v>0.18</v>
      </c>
      <c r="N6" s="36">
        <v>32</v>
      </c>
      <c r="O6" s="36">
        <v>76.8</v>
      </c>
      <c r="P6" s="36">
        <v>0</v>
      </c>
      <c r="Q6" s="36">
        <v>56</v>
      </c>
      <c r="R6" s="36">
        <v>0</v>
      </c>
      <c r="S6" s="36">
        <v>4.8</v>
      </c>
      <c r="T6" s="36">
        <v>1</v>
      </c>
    </row>
    <row r="7" spans="1:22" ht="22.5" customHeight="1" thickBot="1" x14ac:dyDescent="0.4">
      <c r="A7" s="70" t="s">
        <v>110</v>
      </c>
      <c r="B7" s="104" t="s">
        <v>106</v>
      </c>
      <c r="C7" s="79">
        <v>240</v>
      </c>
      <c r="D7" s="79">
        <v>8.5</v>
      </c>
      <c r="E7" s="79">
        <v>11</v>
      </c>
      <c r="F7" s="79">
        <v>41.1</v>
      </c>
      <c r="G7" s="79">
        <v>297.39999999999998</v>
      </c>
      <c r="H7" s="35">
        <v>0.1</v>
      </c>
      <c r="I7" s="35">
        <v>0</v>
      </c>
      <c r="J7" s="35">
        <v>20</v>
      </c>
      <c r="K7" s="36">
        <v>0</v>
      </c>
      <c r="L7" s="35">
        <v>0.3</v>
      </c>
      <c r="M7" s="35">
        <v>0</v>
      </c>
      <c r="N7" s="35">
        <v>26</v>
      </c>
      <c r="O7" s="35">
        <v>53</v>
      </c>
      <c r="P7" s="35">
        <v>0</v>
      </c>
      <c r="Q7" s="35">
        <v>130</v>
      </c>
      <c r="R7" s="35">
        <v>0</v>
      </c>
      <c r="S7" s="35">
        <v>27</v>
      </c>
      <c r="T7" s="35">
        <v>0.34</v>
      </c>
    </row>
    <row r="8" spans="1:22" ht="23.25" customHeight="1" thickBot="1" x14ac:dyDescent="0.4">
      <c r="A8" s="70" t="s">
        <v>142</v>
      </c>
      <c r="B8" s="104" t="s">
        <v>87</v>
      </c>
      <c r="C8" s="79">
        <v>200</v>
      </c>
      <c r="D8" s="79">
        <v>3.9</v>
      </c>
      <c r="E8" s="79">
        <v>2.5</v>
      </c>
      <c r="F8" s="79">
        <v>17.600000000000001</v>
      </c>
      <c r="G8" s="79">
        <v>108.5</v>
      </c>
      <c r="H8" s="36">
        <v>0.06</v>
      </c>
      <c r="I8" s="36">
        <v>1.6</v>
      </c>
      <c r="J8" s="36">
        <v>24.4</v>
      </c>
      <c r="K8" s="36"/>
      <c r="L8" s="36"/>
      <c r="M8" s="36">
        <v>0.19</v>
      </c>
      <c r="N8" s="36">
        <v>152.22</v>
      </c>
      <c r="O8" s="36">
        <v>124.5</v>
      </c>
      <c r="P8" s="36"/>
      <c r="Q8" s="36">
        <v>216.3</v>
      </c>
      <c r="R8" s="36">
        <v>0</v>
      </c>
      <c r="S8" s="36">
        <v>21.34</v>
      </c>
      <c r="T8" s="36">
        <v>0.47</v>
      </c>
    </row>
    <row r="9" spans="1:22" ht="16" hidden="1" thickBot="1" x14ac:dyDescent="0.4">
      <c r="A9" s="55"/>
      <c r="B9" s="102"/>
      <c r="C9" s="78"/>
      <c r="D9" s="79"/>
      <c r="E9" s="79"/>
      <c r="F9" s="79"/>
      <c r="G9" s="79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2" ht="16" thickBot="1" x14ac:dyDescent="0.4">
      <c r="A10" s="55" t="s">
        <v>25</v>
      </c>
      <c r="B10" s="99" t="s">
        <v>14</v>
      </c>
      <c r="C10" s="78">
        <v>20</v>
      </c>
      <c r="D10" s="78">
        <v>1.77</v>
      </c>
      <c r="E10" s="78">
        <v>0.16</v>
      </c>
      <c r="F10" s="78">
        <v>9.84</v>
      </c>
      <c r="G10" s="78">
        <v>47.88</v>
      </c>
      <c r="H10" s="26">
        <v>3.5000000000000003E-2</v>
      </c>
      <c r="I10" s="26">
        <v>0</v>
      </c>
      <c r="J10" s="26">
        <v>0</v>
      </c>
      <c r="K10" s="26">
        <v>0</v>
      </c>
      <c r="L10" s="26">
        <v>0.3</v>
      </c>
      <c r="M10" s="26">
        <v>0</v>
      </c>
      <c r="N10" s="26">
        <v>4.5999999999999996</v>
      </c>
      <c r="O10" s="26">
        <v>17.399999999999999</v>
      </c>
      <c r="P10" s="26">
        <v>0.01</v>
      </c>
      <c r="Q10" s="26">
        <v>34.89</v>
      </c>
      <c r="R10" s="26">
        <v>0</v>
      </c>
      <c r="S10" s="26">
        <v>6.6</v>
      </c>
      <c r="T10" s="26">
        <v>0.4</v>
      </c>
    </row>
    <row r="11" spans="1:22" ht="15.5" thickBot="1" x14ac:dyDescent="0.4">
      <c r="A11" s="94"/>
      <c r="B11" s="103" t="s">
        <v>38</v>
      </c>
      <c r="C11" s="97">
        <f>C5+C6+C7+C8+C9+C10</f>
        <v>508</v>
      </c>
      <c r="D11" s="97">
        <f t="shared" ref="D11:T11" si="0">D5+D6+D7+D8+D9+D10</f>
        <v>19.25</v>
      </c>
      <c r="E11" s="97">
        <f t="shared" si="0"/>
        <v>18.260000000000002</v>
      </c>
      <c r="F11" s="97">
        <f t="shared" si="0"/>
        <v>68.820000000000007</v>
      </c>
      <c r="G11" s="97">
        <f t="shared" si="0"/>
        <v>516.62</v>
      </c>
      <c r="H11" s="20">
        <f t="shared" si="0"/>
        <v>0.22500000000000001</v>
      </c>
      <c r="I11" s="20">
        <f t="shared" si="0"/>
        <v>1.6</v>
      </c>
      <c r="J11" s="20">
        <f t="shared" si="0"/>
        <v>144.4</v>
      </c>
      <c r="K11" s="20">
        <f t="shared" si="0"/>
        <v>0</v>
      </c>
      <c r="L11" s="20">
        <f t="shared" si="0"/>
        <v>1.4000000000000001</v>
      </c>
      <c r="M11" s="20">
        <f t="shared" si="0"/>
        <v>0.37</v>
      </c>
      <c r="N11" s="20">
        <f t="shared" si="0"/>
        <v>214.82</v>
      </c>
      <c r="O11" s="20">
        <f t="shared" si="0"/>
        <v>271.7</v>
      </c>
      <c r="P11" s="20">
        <f t="shared" si="0"/>
        <v>0.01</v>
      </c>
      <c r="Q11" s="20">
        <f t="shared" si="0"/>
        <v>437.19</v>
      </c>
      <c r="R11" s="20">
        <f t="shared" si="0"/>
        <v>0</v>
      </c>
      <c r="S11" s="20">
        <f t="shared" si="0"/>
        <v>59.74</v>
      </c>
      <c r="T11" s="20">
        <f t="shared" si="0"/>
        <v>2.21</v>
      </c>
    </row>
    <row r="12" spans="1:22" ht="13.5" customHeight="1" thickBot="1" x14ac:dyDescent="0.4">
      <c r="A12" s="94"/>
      <c r="B12" s="90" t="s">
        <v>39</v>
      </c>
      <c r="C12" s="80"/>
      <c r="D12" s="80"/>
      <c r="E12" s="80"/>
      <c r="F12" s="80"/>
      <c r="G12" s="80"/>
      <c r="H12" s="16"/>
      <c r="I12" s="16"/>
      <c r="J12" s="16"/>
      <c r="K12" s="15"/>
      <c r="L12" s="16"/>
      <c r="M12" s="16"/>
      <c r="N12" s="16"/>
      <c r="O12" s="16"/>
      <c r="P12" s="16"/>
      <c r="Q12" s="16"/>
      <c r="R12" s="16"/>
      <c r="S12" s="16"/>
      <c r="T12" s="16"/>
    </row>
    <row r="13" spans="1:22" ht="28.5" hidden="1" customHeight="1" thickBot="1" x14ac:dyDescent="0.4">
      <c r="A13" s="70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2" ht="16" thickBot="1" x14ac:dyDescent="0.4">
      <c r="A14" s="55" t="s">
        <v>143</v>
      </c>
      <c r="B14" s="102" t="s">
        <v>78</v>
      </c>
      <c r="C14" s="109">
        <v>255</v>
      </c>
      <c r="D14" s="109">
        <v>4.9000000000000004</v>
      </c>
      <c r="E14" s="109">
        <v>4.93</v>
      </c>
      <c r="F14" s="109">
        <v>19.600000000000001</v>
      </c>
      <c r="G14" s="109">
        <v>151.6</v>
      </c>
      <c r="H14" s="26">
        <v>0.05</v>
      </c>
      <c r="I14" s="26">
        <v>10.6</v>
      </c>
      <c r="J14" s="26">
        <v>0</v>
      </c>
      <c r="K14" s="26">
        <v>0.18</v>
      </c>
      <c r="L14" s="26">
        <v>0.6</v>
      </c>
      <c r="M14" s="26">
        <v>0.04</v>
      </c>
      <c r="N14" s="26">
        <v>39.78</v>
      </c>
      <c r="O14" s="26">
        <v>43.7</v>
      </c>
      <c r="P14" s="26">
        <v>0</v>
      </c>
      <c r="Q14" s="26">
        <v>162</v>
      </c>
      <c r="R14" s="26">
        <v>0</v>
      </c>
      <c r="S14" s="26">
        <v>20.9</v>
      </c>
      <c r="T14" s="26">
        <v>1.25</v>
      </c>
    </row>
    <row r="15" spans="1:22" ht="36" customHeight="1" thickBot="1" x14ac:dyDescent="0.4">
      <c r="A15" s="55" t="s">
        <v>144</v>
      </c>
      <c r="B15" s="104" t="s">
        <v>94</v>
      </c>
      <c r="C15" s="110">
        <v>90</v>
      </c>
      <c r="D15" s="110">
        <v>13.2</v>
      </c>
      <c r="E15" s="110">
        <v>15.45</v>
      </c>
      <c r="F15" s="110">
        <v>17.440000000000001</v>
      </c>
      <c r="G15" s="110">
        <v>261.61</v>
      </c>
      <c r="H15" s="26">
        <v>0.2</v>
      </c>
      <c r="I15" s="26">
        <v>0</v>
      </c>
      <c r="J15" s="26">
        <v>40</v>
      </c>
      <c r="K15" s="26">
        <v>0.25</v>
      </c>
      <c r="L15" s="26">
        <v>0.8</v>
      </c>
      <c r="M15" s="26">
        <v>0</v>
      </c>
      <c r="N15" s="26">
        <v>132</v>
      </c>
      <c r="O15" s="26">
        <v>115.5</v>
      </c>
      <c r="P15" s="26">
        <v>0.01</v>
      </c>
      <c r="Q15" s="26">
        <v>64</v>
      </c>
      <c r="R15" s="26">
        <v>0</v>
      </c>
      <c r="S15" s="26">
        <v>21</v>
      </c>
      <c r="T15" s="26">
        <v>0.5</v>
      </c>
    </row>
    <row r="16" spans="1:22" ht="22.5" customHeight="1" thickBot="1" x14ac:dyDescent="0.4">
      <c r="A16" s="55" t="s">
        <v>145</v>
      </c>
      <c r="B16" s="56" t="s">
        <v>29</v>
      </c>
      <c r="C16" s="57">
        <v>150</v>
      </c>
      <c r="D16" s="58">
        <v>6.9</v>
      </c>
      <c r="E16" s="58">
        <v>7</v>
      </c>
      <c r="F16" s="58">
        <v>33.200000000000003</v>
      </c>
      <c r="G16" s="58">
        <v>223.4</v>
      </c>
      <c r="H16" s="26">
        <v>0.1</v>
      </c>
      <c r="I16" s="26">
        <v>0.08</v>
      </c>
      <c r="J16" s="26">
        <v>20</v>
      </c>
      <c r="K16" s="26">
        <v>0.3</v>
      </c>
      <c r="L16" s="26">
        <v>1</v>
      </c>
      <c r="M16" s="26">
        <v>0.2</v>
      </c>
      <c r="N16" s="26">
        <v>73.099999999999994</v>
      </c>
      <c r="O16" s="26">
        <v>67</v>
      </c>
      <c r="P16" s="26">
        <v>0</v>
      </c>
      <c r="Q16" s="26">
        <v>56</v>
      </c>
      <c r="R16" s="26">
        <v>0</v>
      </c>
      <c r="S16" s="26">
        <v>12</v>
      </c>
      <c r="T16" s="26">
        <v>0.7</v>
      </c>
      <c r="V16" s="2" t="s">
        <v>73</v>
      </c>
    </row>
    <row r="17" spans="1:20" ht="20.25" customHeight="1" thickBot="1" x14ac:dyDescent="0.4">
      <c r="A17" s="55" t="s">
        <v>112</v>
      </c>
      <c r="B17" s="102" t="s">
        <v>105</v>
      </c>
      <c r="C17" s="78">
        <v>200</v>
      </c>
      <c r="D17" s="79">
        <v>0.1</v>
      </c>
      <c r="E17" s="79">
        <v>0.02</v>
      </c>
      <c r="F17" s="79">
        <v>22.35</v>
      </c>
      <c r="G17" s="79">
        <v>89.98</v>
      </c>
      <c r="H17" s="36">
        <v>0.15</v>
      </c>
      <c r="I17" s="36">
        <v>3.26</v>
      </c>
      <c r="J17" s="36">
        <v>0.1</v>
      </c>
      <c r="K17" s="36">
        <v>0</v>
      </c>
      <c r="L17" s="36">
        <v>0.7</v>
      </c>
      <c r="M17" s="36">
        <v>0.16</v>
      </c>
      <c r="N17" s="36">
        <v>93</v>
      </c>
      <c r="O17" s="36">
        <v>84</v>
      </c>
      <c r="P17" s="36">
        <v>0</v>
      </c>
      <c r="Q17" s="36">
        <v>98</v>
      </c>
      <c r="R17" s="36">
        <v>0</v>
      </c>
      <c r="S17" s="36">
        <v>9.75</v>
      </c>
      <c r="T17" s="36">
        <v>0.2</v>
      </c>
    </row>
    <row r="18" spans="1:20" ht="16" thickBot="1" x14ac:dyDescent="0.4">
      <c r="A18" s="55" t="s">
        <v>25</v>
      </c>
      <c r="B18" s="99" t="s">
        <v>15</v>
      </c>
      <c r="C18" s="105">
        <v>20</v>
      </c>
      <c r="D18" s="78">
        <v>1.32</v>
      </c>
      <c r="E18" s="78">
        <v>0.24</v>
      </c>
      <c r="F18" s="78">
        <v>7.92</v>
      </c>
      <c r="G18" s="78">
        <v>39.119999999999997</v>
      </c>
      <c r="H18" s="26">
        <v>3.5000000000000003E-2</v>
      </c>
      <c r="I18" s="26">
        <v>0</v>
      </c>
      <c r="J18" s="26">
        <v>0</v>
      </c>
      <c r="K18" s="26">
        <v>3.5000000000000003E-2</v>
      </c>
      <c r="L18" s="26">
        <v>0.04</v>
      </c>
      <c r="M18" s="26">
        <v>0</v>
      </c>
      <c r="N18" s="26">
        <v>5.8</v>
      </c>
      <c r="O18" s="26">
        <v>30</v>
      </c>
      <c r="P18" s="26">
        <v>0</v>
      </c>
      <c r="Q18" s="26">
        <v>2</v>
      </c>
      <c r="R18" s="26">
        <v>0</v>
      </c>
      <c r="S18" s="26">
        <v>9.6</v>
      </c>
      <c r="T18" s="26">
        <v>0.5</v>
      </c>
    </row>
    <row r="19" spans="1:20" ht="16" hidden="1" thickBot="1" x14ac:dyDescent="0.4">
      <c r="A19" s="78"/>
      <c r="B19" s="99"/>
      <c r="C19" s="78"/>
      <c r="D19" s="78"/>
      <c r="E19" s="78"/>
      <c r="F19" s="78"/>
      <c r="G19" s="78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ht="15.5" thickBot="1" x14ac:dyDescent="0.4">
      <c r="A20" s="108"/>
      <c r="B20" s="103" t="s">
        <v>40</v>
      </c>
      <c r="C20" s="97">
        <f>C13+C14+C15+C16+C17+C18+C19</f>
        <v>715</v>
      </c>
      <c r="D20" s="97">
        <f t="shared" ref="D20:T20" si="1">D13+D14+D15+D16+D17+D18+D19</f>
        <v>26.42</v>
      </c>
      <c r="E20" s="97">
        <f t="shared" si="1"/>
        <v>27.639999999999997</v>
      </c>
      <c r="F20" s="97">
        <f t="shared" si="1"/>
        <v>100.51</v>
      </c>
      <c r="G20" s="97">
        <f t="shared" si="1"/>
        <v>765.71</v>
      </c>
      <c r="H20" s="20">
        <f t="shared" si="1"/>
        <v>0.53500000000000003</v>
      </c>
      <c r="I20" s="20">
        <f t="shared" si="1"/>
        <v>13.94</v>
      </c>
      <c r="J20" s="20">
        <f t="shared" si="1"/>
        <v>60.1</v>
      </c>
      <c r="K20" s="20">
        <f t="shared" si="1"/>
        <v>0.76500000000000001</v>
      </c>
      <c r="L20" s="20">
        <f t="shared" si="1"/>
        <v>3.1399999999999997</v>
      </c>
      <c r="M20" s="20">
        <f t="shared" si="1"/>
        <v>0.4</v>
      </c>
      <c r="N20" s="20">
        <f t="shared" si="1"/>
        <v>343.68</v>
      </c>
      <c r="O20" s="20">
        <f t="shared" si="1"/>
        <v>340.2</v>
      </c>
      <c r="P20" s="20">
        <f t="shared" si="1"/>
        <v>0.01</v>
      </c>
      <c r="Q20" s="20">
        <f t="shared" si="1"/>
        <v>382</v>
      </c>
      <c r="R20" s="20">
        <f t="shared" si="1"/>
        <v>0</v>
      </c>
      <c r="S20" s="20">
        <f t="shared" si="1"/>
        <v>73.25</v>
      </c>
      <c r="T20" s="20">
        <f t="shared" si="1"/>
        <v>3.1500000000000004</v>
      </c>
    </row>
    <row r="21" spans="1:20" ht="0.75" customHeight="1" thickBot="1" x14ac:dyDescent="0.4">
      <c r="A21" s="108"/>
      <c r="B21" s="90"/>
      <c r="C21" s="80"/>
      <c r="D21" s="80"/>
      <c r="E21" s="80"/>
      <c r="F21" s="80"/>
      <c r="G21" s="80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ht="16" hidden="1" thickBot="1" x14ac:dyDescent="0.4">
      <c r="A22" s="111"/>
      <c r="B22" s="112"/>
      <c r="C22" s="78"/>
      <c r="D22" s="111"/>
      <c r="E22" s="111"/>
      <c r="F22" s="111"/>
      <c r="G22" s="111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" hidden="1" thickBot="1" x14ac:dyDescent="0.4">
      <c r="A23" s="78"/>
      <c r="B23" s="10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5" hidden="1" thickBot="1" x14ac:dyDescent="0.4">
      <c r="A24" s="108"/>
      <c r="B24" s="113"/>
      <c r="C24" s="80"/>
      <c r="D24" s="80"/>
      <c r="E24" s="80"/>
      <c r="F24" s="80"/>
      <c r="G24" s="80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19.5" hidden="1" customHeight="1" thickBot="1" x14ac:dyDescent="0.4">
      <c r="A25" s="108"/>
      <c r="B25" s="114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5.5" thickBot="1" x14ac:dyDescent="0.4">
      <c r="A26" s="80"/>
      <c r="B26" s="90" t="s">
        <v>42</v>
      </c>
      <c r="C26" s="80"/>
      <c r="D26" s="106">
        <f>D11+D20+D25</f>
        <v>45.67</v>
      </c>
      <c r="E26" s="106">
        <f t="shared" ref="E26:T26" si="2">E11+E20+E25</f>
        <v>45.9</v>
      </c>
      <c r="F26" s="106">
        <f t="shared" si="2"/>
        <v>169.33</v>
      </c>
      <c r="G26" s="106">
        <f t="shared" si="2"/>
        <v>1282.33</v>
      </c>
      <c r="H26" s="21">
        <f t="shared" si="2"/>
        <v>0.76</v>
      </c>
      <c r="I26" s="21">
        <f t="shared" si="2"/>
        <v>15.54</v>
      </c>
      <c r="J26" s="21">
        <f t="shared" si="2"/>
        <v>204.5</v>
      </c>
      <c r="K26" s="21">
        <f t="shared" si="2"/>
        <v>0.76500000000000001</v>
      </c>
      <c r="L26" s="21">
        <f t="shared" si="2"/>
        <v>4.54</v>
      </c>
      <c r="M26" s="21">
        <f t="shared" si="2"/>
        <v>0.77</v>
      </c>
      <c r="N26" s="21">
        <f t="shared" si="2"/>
        <v>558.5</v>
      </c>
      <c r="O26" s="21">
        <f t="shared" si="2"/>
        <v>611.9</v>
      </c>
      <c r="P26" s="21">
        <f t="shared" si="2"/>
        <v>0.02</v>
      </c>
      <c r="Q26" s="21">
        <f t="shared" si="2"/>
        <v>819.19</v>
      </c>
      <c r="R26" s="21">
        <f t="shared" si="2"/>
        <v>0</v>
      </c>
      <c r="S26" s="21">
        <f t="shared" si="2"/>
        <v>132.99</v>
      </c>
      <c r="T26" s="21">
        <f t="shared" si="2"/>
        <v>5.36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fitToWidth="0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A19" sqref="A19:G19"/>
    </sheetView>
  </sheetViews>
  <sheetFormatPr defaultRowHeight="14.5" x14ac:dyDescent="0.35"/>
  <cols>
    <col min="1" max="1" width="9" customWidth="1"/>
    <col min="2" max="2" width="42" customWidth="1"/>
    <col min="3" max="3" width="6.453125" customWidth="1"/>
    <col min="4" max="4" width="7.453125" customWidth="1"/>
    <col min="5" max="5" width="7.26953125" customWidth="1"/>
    <col min="6" max="6" width="6.54296875" customWidth="1"/>
    <col min="7" max="7" width="8.1796875" customWidth="1"/>
    <col min="8" max="8" width="7" hidden="1" customWidth="1"/>
    <col min="9" max="10" width="5.453125" hidden="1" customWidth="1"/>
    <col min="11" max="11" width="5.81640625" hidden="1" customWidth="1"/>
    <col min="12" max="12" width="5.54296875" hidden="1" customWidth="1"/>
    <col min="13" max="13" width="6.1796875" hidden="1" customWidth="1"/>
    <col min="14" max="14" width="6.7265625" hidden="1" customWidth="1"/>
    <col min="15" max="15" width="6.453125" hidden="1" customWidth="1"/>
    <col min="16" max="16" width="5.453125" hidden="1" customWidth="1"/>
    <col min="17" max="17" width="5.26953125" hidden="1" customWidth="1"/>
    <col min="18" max="18" width="3.7265625" hidden="1" customWidth="1"/>
    <col min="19" max="19" width="4.7265625" hidden="1" customWidth="1"/>
    <col min="20" max="20" width="5.26953125" hidden="1" customWidth="1"/>
  </cols>
  <sheetData>
    <row r="1" spans="1:20" ht="15" thickBot="1" x14ac:dyDescent="0.4">
      <c r="A1" s="136" t="s">
        <v>18</v>
      </c>
      <c r="B1" s="136" t="s">
        <v>103</v>
      </c>
      <c r="C1" s="140" t="s">
        <v>0</v>
      </c>
      <c r="D1" s="136" t="s">
        <v>16</v>
      </c>
      <c r="E1" s="136"/>
      <c r="F1" s="136"/>
      <c r="G1" s="144" t="s">
        <v>1</v>
      </c>
      <c r="H1" s="155" t="s">
        <v>2</v>
      </c>
      <c r="I1" s="155"/>
      <c r="J1" s="155"/>
      <c r="K1" s="155"/>
      <c r="L1" s="155"/>
      <c r="M1" s="156"/>
      <c r="N1" s="157" t="s">
        <v>3</v>
      </c>
      <c r="O1" s="155"/>
      <c r="P1" s="155"/>
      <c r="Q1" s="155"/>
      <c r="R1" s="155"/>
      <c r="S1" s="155"/>
      <c r="T1" s="156"/>
    </row>
    <row r="2" spans="1:20" ht="15.5" x14ac:dyDescent="0.35">
      <c r="A2" s="160"/>
      <c r="B2" s="161"/>
      <c r="C2" s="140"/>
      <c r="D2" s="161"/>
      <c r="E2" s="161"/>
      <c r="F2" s="161"/>
      <c r="G2" s="144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0" ht="16" thickBot="1" x14ac:dyDescent="0.4">
      <c r="A3" s="160"/>
      <c r="B3" s="161"/>
      <c r="C3" s="140"/>
      <c r="D3" s="84" t="s">
        <v>11</v>
      </c>
      <c r="E3" s="84" t="s">
        <v>12</v>
      </c>
      <c r="F3" s="84" t="s">
        <v>13</v>
      </c>
      <c r="G3" s="144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0" ht="15.75" customHeight="1" thickBot="1" x14ac:dyDescent="0.4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7"/>
      <c r="M4" s="5"/>
      <c r="N4" s="5"/>
      <c r="O4" s="5"/>
      <c r="P4" s="5"/>
      <c r="Q4" s="5"/>
      <c r="R4" s="5"/>
      <c r="S4" s="5"/>
      <c r="T4" s="5"/>
    </row>
    <row r="5" spans="1:20" ht="24" customHeight="1" thickBot="1" x14ac:dyDescent="0.4">
      <c r="A5" s="55" t="s">
        <v>107</v>
      </c>
      <c r="B5" s="102" t="s">
        <v>91</v>
      </c>
      <c r="C5" s="78">
        <v>130</v>
      </c>
      <c r="D5" s="78">
        <v>10.56</v>
      </c>
      <c r="E5" s="78">
        <v>16.88</v>
      </c>
      <c r="F5" s="78">
        <v>26.25</v>
      </c>
      <c r="G5" s="78">
        <v>299.16000000000003</v>
      </c>
      <c r="H5" s="26">
        <v>7.0000000000000007E-2</v>
      </c>
      <c r="I5" s="26">
        <v>0.3</v>
      </c>
      <c r="J5" s="26">
        <v>0</v>
      </c>
      <c r="K5" s="26">
        <v>0.08</v>
      </c>
      <c r="L5" s="26">
        <v>0.4</v>
      </c>
      <c r="M5" s="26">
        <v>0.03</v>
      </c>
      <c r="N5" s="26">
        <v>28.63</v>
      </c>
      <c r="O5" s="26">
        <v>69.540000000000006</v>
      </c>
      <c r="P5" s="26">
        <v>0</v>
      </c>
      <c r="Q5" s="26">
        <v>78.400000000000006</v>
      </c>
      <c r="R5" s="26">
        <v>0</v>
      </c>
      <c r="S5" s="26">
        <v>17.420000000000002</v>
      </c>
      <c r="T5" s="26">
        <v>0.6</v>
      </c>
    </row>
    <row r="6" spans="1:20" ht="21.75" customHeight="1" thickBot="1" x14ac:dyDescent="0.4">
      <c r="A6" s="70" t="s">
        <v>108</v>
      </c>
      <c r="B6" s="104" t="s">
        <v>31</v>
      </c>
      <c r="C6" s="79">
        <v>210</v>
      </c>
      <c r="D6" s="79">
        <v>0.13</v>
      </c>
      <c r="E6" s="79">
        <v>0.02</v>
      </c>
      <c r="F6" s="79">
        <v>15.2</v>
      </c>
      <c r="G6" s="79">
        <v>61.5</v>
      </c>
      <c r="H6" s="36">
        <v>0</v>
      </c>
      <c r="I6" s="36">
        <v>2.83</v>
      </c>
      <c r="J6" s="36">
        <v>0</v>
      </c>
      <c r="K6" s="36"/>
      <c r="L6" s="36"/>
      <c r="M6" s="36">
        <v>0</v>
      </c>
      <c r="N6" s="36">
        <v>14.2</v>
      </c>
      <c r="O6" s="36">
        <v>4.4000000000000004</v>
      </c>
      <c r="P6" s="36"/>
      <c r="Q6" s="36">
        <v>21.3</v>
      </c>
      <c r="R6" s="36"/>
      <c r="S6" s="36">
        <v>2.4</v>
      </c>
      <c r="T6" s="36">
        <v>0.36</v>
      </c>
    </row>
    <row r="7" spans="1:20" ht="15" customHeight="1" thickBot="1" x14ac:dyDescent="0.4">
      <c r="A7" s="55" t="s">
        <v>25</v>
      </c>
      <c r="B7" s="99" t="s">
        <v>14</v>
      </c>
      <c r="C7" s="78">
        <v>40</v>
      </c>
      <c r="D7" s="78">
        <v>3.54</v>
      </c>
      <c r="E7" s="78">
        <v>0.32</v>
      </c>
      <c r="F7" s="78">
        <v>19.68</v>
      </c>
      <c r="G7" s="78">
        <v>95.75</v>
      </c>
      <c r="H7" s="26">
        <v>7.0000000000000007E-2</v>
      </c>
      <c r="I7" s="26">
        <v>0</v>
      </c>
      <c r="J7" s="26">
        <v>0</v>
      </c>
      <c r="K7" s="26">
        <v>0</v>
      </c>
      <c r="L7" s="26">
        <v>0.6</v>
      </c>
      <c r="M7" s="26">
        <v>0</v>
      </c>
      <c r="N7" s="26">
        <v>9.1999999999999993</v>
      </c>
      <c r="O7" s="26">
        <v>34.799999999999997</v>
      </c>
      <c r="P7" s="26">
        <v>0.02</v>
      </c>
      <c r="Q7" s="26">
        <v>69.78</v>
      </c>
      <c r="R7" s="26">
        <v>0</v>
      </c>
      <c r="S7" s="26">
        <v>13.2</v>
      </c>
      <c r="T7" s="26">
        <v>0.8</v>
      </c>
    </row>
    <row r="8" spans="1:20" ht="21.75" customHeight="1" thickBot="1" x14ac:dyDescent="0.4">
      <c r="A8" s="55" t="s">
        <v>132</v>
      </c>
      <c r="B8" s="102" t="s">
        <v>96</v>
      </c>
      <c r="C8" s="78">
        <v>130</v>
      </c>
      <c r="D8" s="78">
        <v>3.4</v>
      </c>
      <c r="E8" s="78">
        <v>2</v>
      </c>
      <c r="F8" s="78">
        <v>18</v>
      </c>
      <c r="G8" s="78">
        <v>103.6</v>
      </c>
      <c r="H8" s="26">
        <v>0.1</v>
      </c>
      <c r="I8" s="26">
        <v>21</v>
      </c>
      <c r="J8" s="26">
        <v>0</v>
      </c>
      <c r="K8" s="26">
        <v>0.64</v>
      </c>
      <c r="L8" s="26">
        <v>1.4</v>
      </c>
      <c r="M8" s="26">
        <v>0.18</v>
      </c>
      <c r="N8" s="26">
        <v>24.6</v>
      </c>
      <c r="O8" s="26">
        <v>19.2</v>
      </c>
      <c r="P8" s="26">
        <v>0</v>
      </c>
      <c r="Q8" s="26">
        <v>6</v>
      </c>
      <c r="R8" s="26">
        <v>0</v>
      </c>
      <c r="S8" s="26">
        <v>8</v>
      </c>
      <c r="T8" s="26">
        <v>1.8</v>
      </c>
    </row>
    <row r="9" spans="1:20" ht="18" hidden="1" customHeight="1" thickBot="1" x14ac:dyDescent="0.4">
      <c r="A9" s="55"/>
      <c r="B9" s="99"/>
      <c r="C9" s="105"/>
      <c r="D9" s="78"/>
      <c r="E9" s="78"/>
      <c r="F9" s="78"/>
      <c r="G9" s="78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ht="16" hidden="1" thickBot="1" x14ac:dyDescent="0.4">
      <c r="A10" s="96"/>
      <c r="B10" s="113"/>
      <c r="C10" s="80"/>
      <c r="D10" s="80"/>
      <c r="E10" s="80"/>
      <c r="F10" s="80"/>
      <c r="G10" s="80"/>
      <c r="H10" s="7"/>
      <c r="I10" s="7"/>
      <c r="J10" s="7"/>
      <c r="K10" s="7"/>
      <c r="L10" s="8"/>
      <c r="M10" s="7"/>
      <c r="N10" s="7"/>
      <c r="O10" s="7"/>
      <c r="P10" s="7"/>
      <c r="Q10" s="7"/>
      <c r="R10" s="7"/>
      <c r="S10" s="7"/>
      <c r="T10" s="7"/>
    </row>
    <row r="11" spans="1:20" ht="15.5" thickBot="1" x14ac:dyDescent="0.4">
      <c r="A11" s="96"/>
      <c r="B11" s="103" t="s">
        <v>38</v>
      </c>
      <c r="C11" s="97">
        <f t="shared" ref="C11:T11" si="0">SUM(C5:C10)</f>
        <v>510</v>
      </c>
      <c r="D11" s="97">
        <f t="shared" si="0"/>
        <v>17.63</v>
      </c>
      <c r="E11" s="97">
        <f t="shared" si="0"/>
        <v>19.22</v>
      </c>
      <c r="F11" s="97">
        <f t="shared" si="0"/>
        <v>79.13</v>
      </c>
      <c r="G11" s="97">
        <f t="shared" si="0"/>
        <v>560.01</v>
      </c>
      <c r="H11" s="20">
        <f t="shared" si="0"/>
        <v>0.24000000000000002</v>
      </c>
      <c r="I11" s="20">
        <f t="shared" si="0"/>
        <v>24.13</v>
      </c>
      <c r="J11" s="20">
        <f t="shared" si="0"/>
        <v>0</v>
      </c>
      <c r="K11" s="20">
        <f t="shared" si="0"/>
        <v>0.72</v>
      </c>
      <c r="L11" s="20">
        <f t="shared" si="0"/>
        <v>2.4</v>
      </c>
      <c r="M11" s="20">
        <f t="shared" si="0"/>
        <v>0.21</v>
      </c>
      <c r="N11" s="20">
        <f t="shared" si="0"/>
        <v>76.63</v>
      </c>
      <c r="O11" s="20">
        <f t="shared" si="0"/>
        <v>127.94000000000001</v>
      </c>
      <c r="P11" s="20">
        <f t="shared" si="0"/>
        <v>0.02</v>
      </c>
      <c r="Q11" s="20">
        <f t="shared" si="0"/>
        <v>175.48000000000002</v>
      </c>
      <c r="R11" s="20">
        <f t="shared" si="0"/>
        <v>0</v>
      </c>
      <c r="S11" s="20">
        <f t="shared" si="0"/>
        <v>41.019999999999996</v>
      </c>
      <c r="T11" s="20">
        <f t="shared" si="0"/>
        <v>3.56</v>
      </c>
    </row>
    <row r="12" spans="1:20" ht="13.5" customHeight="1" thickBot="1" x14ac:dyDescent="0.4">
      <c r="A12" s="96"/>
      <c r="B12" s="90" t="s">
        <v>39</v>
      </c>
      <c r="C12" s="80"/>
      <c r="D12" s="80"/>
      <c r="E12" s="80"/>
      <c r="F12" s="80"/>
      <c r="G12" s="80"/>
      <c r="H12" s="7"/>
      <c r="I12" s="7"/>
      <c r="J12" s="7"/>
      <c r="K12" s="7"/>
      <c r="L12" s="7"/>
      <c r="M12" s="7"/>
      <c r="N12" s="7"/>
      <c r="O12" s="7"/>
      <c r="P12" s="7"/>
      <c r="Q12" s="8"/>
      <c r="R12" s="7"/>
      <c r="S12" s="7"/>
      <c r="T12" s="7"/>
    </row>
    <row r="13" spans="1:20" ht="21.75" customHeight="1" thickBot="1" x14ac:dyDescent="0.4">
      <c r="A13" s="55" t="s">
        <v>132</v>
      </c>
      <c r="B13" s="102" t="s">
        <v>95</v>
      </c>
      <c r="C13" s="78">
        <v>130</v>
      </c>
      <c r="D13" s="78">
        <v>3.4</v>
      </c>
      <c r="E13" s="78">
        <v>2</v>
      </c>
      <c r="F13" s="78">
        <v>18</v>
      </c>
      <c r="G13" s="78">
        <v>103.6</v>
      </c>
      <c r="H13" s="26">
        <v>0.1</v>
      </c>
      <c r="I13" s="26">
        <v>21</v>
      </c>
      <c r="J13" s="26">
        <v>0</v>
      </c>
      <c r="K13" s="26">
        <v>0.64</v>
      </c>
      <c r="L13" s="26">
        <v>1.4</v>
      </c>
      <c r="M13" s="26">
        <v>0.18</v>
      </c>
      <c r="N13" s="26">
        <v>24.6</v>
      </c>
      <c r="O13" s="26">
        <v>19.2</v>
      </c>
      <c r="P13" s="26">
        <v>0</v>
      </c>
      <c r="Q13" s="26">
        <v>6</v>
      </c>
      <c r="R13" s="26">
        <v>0</v>
      </c>
      <c r="S13" s="26">
        <v>8</v>
      </c>
      <c r="T13" s="26">
        <v>1.8</v>
      </c>
    </row>
    <row r="14" spans="1:20" ht="22.5" customHeight="1" thickBot="1" x14ac:dyDescent="0.4">
      <c r="A14" s="70" t="s">
        <v>83</v>
      </c>
      <c r="B14" s="104" t="s">
        <v>84</v>
      </c>
      <c r="C14" s="79">
        <v>250</v>
      </c>
      <c r="D14" s="79">
        <v>5.3</v>
      </c>
      <c r="E14" s="79">
        <v>5.26</v>
      </c>
      <c r="F14" s="79">
        <v>19.899999999999999</v>
      </c>
      <c r="G14" s="79">
        <v>148.13999999999999</v>
      </c>
      <c r="H14" s="36">
        <v>0.28000000000000003</v>
      </c>
      <c r="I14" s="36">
        <v>7</v>
      </c>
      <c r="J14" s="36">
        <v>0</v>
      </c>
      <c r="K14" s="36">
        <v>0.03</v>
      </c>
      <c r="L14" s="36">
        <v>2.4</v>
      </c>
      <c r="M14" s="36">
        <v>0.08</v>
      </c>
      <c r="N14" s="36">
        <v>51.2</v>
      </c>
      <c r="O14" s="36">
        <v>105.7</v>
      </c>
      <c r="P14" s="36">
        <v>0</v>
      </c>
      <c r="Q14" s="37">
        <v>567.29999999999995</v>
      </c>
      <c r="R14" s="36">
        <v>0</v>
      </c>
      <c r="S14" s="36">
        <v>42.72</v>
      </c>
      <c r="T14" s="37">
        <v>2.46</v>
      </c>
    </row>
    <row r="15" spans="1:20" ht="20.25" customHeight="1" thickBot="1" x14ac:dyDescent="0.4">
      <c r="A15" s="55" t="s">
        <v>36</v>
      </c>
      <c r="B15" s="102" t="s">
        <v>71</v>
      </c>
      <c r="C15" s="110">
        <v>150</v>
      </c>
      <c r="D15" s="110">
        <v>13.83</v>
      </c>
      <c r="E15" s="110">
        <v>15.9</v>
      </c>
      <c r="F15" s="110">
        <v>32.5</v>
      </c>
      <c r="G15" s="110">
        <v>328.42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20" ht="0.75" hidden="1" customHeight="1" thickBot="1" x14ac:dyDescent="0.4">
      <c r="A16" s="55"/>
      <c r="B16" s="102"/>
      <c r="C16" s="78"/>
      <c r="D16" s="110"/>
      <c r="E16" s="110"/>
      <c r="F16" s="110"/>
      <c r="G16" s="110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20.25" customHeight="1" thickBot="1" x14ac:dyDescent="0.4">
      <c r="A17" s="70" t="s">
        <v>146</v>
      </c>
      <c r="B17" s="104" t="s">
        <v>86</v>
      </c>
      <c r="C17" s="79">
        <v>200</v>
      </c>
      <c r="D17" s="79">
        <v>0.21</v>
      </c>
      <c r="E17" s="79">
        <v>0.21</v>
      </c>
      <c r="F17" s="79">
        <v>27.9</v>
      </c>
      <c r="G17" s="79">
        <v>114</v>
      </c>
      <c r="H17" s="36">
        <v>0.01</v>
      </c>
      <c r="I17" s="36">
        <v>4</v>
      </c>
      <c r="J17" s="36">
        <v>0</v>
      </c>
      <c r="K17" s="36">
        <v>0</v>
      </c>
      <c r="L17" s="36">
        <v>0</v>
      </c>
      <c r="M17" s="36">
        <v>0.4</v>
      </c>
      <c r="N17" s="36">
        <v>14.86</v>
      </c>
      <c r="O17" s="36">
        <v>7.4</v>
      </c>
      <c r="P17" s="36">
        <v>0</v>
      </c>
      <c r="Q17" s="36">
        <v>60</v>
      </c>
      <c r="R17" s="36">
        <v>0</v>
      </c>
      <c r="S17" s="36">
        <v>4.32</v>
      </c>
      <c r="T17" s="36">
        <v>0.7</v>
      </c>
    </row>
    <row r="18" spans="1:20" ht="16" hidden="1" thickBot="1" x14ac:dyDescent="0.4">
      <c r="A18" s="55"/>
      <c r="B18" s="99"/>
      <c r="C18" s="78"/>
      <c r="D18" s="78"/>
      <c r="E18" s="78"/>
      <c r="F18" s="78"/>
      <c r="G18" s="7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ht="17.25" customHeight="1" thickBot="1" x14ac:dyDescent="0.4">
      <c r="A19" s="55" t="s">
        <v>25</v>
      </c>
      <c r="B19" s="99" t="s">
        <v>15</v>
      </c>
      <c r="C19" s="105">
        <v>30</v>
      </c>
      <c r="D19" s="78">
        <v>1.98</v>
      </c>
      <c r="E19" s="78">
        <v>0.36</v>
      </c>
      <c r="F19" s="78">
        <v>11.88</v>
      </c>
      <c r="G19" s="78">
        <v>58.68</v>
      </c>
      <c r="H19" s="26">
        <v>3.5000000000000003E-2</v>
      </c>
      <c r="I19" s="26">
        <v>0</v>
      </c>
      <c r="J19" s="26">
        <v>0</v>
      </c>
      <c r="K19" s="26">
        <v>0.35</v>
      </c>
      <c r="L19" s="26">
        <v>0.04</v>
      </c>
      <c r="M19" s="26">
        <v>0</v>
      </c>
      <c r="N19" s="26">
        <v>5.8</v>
      </c>
      <c r="O19" s="26">
        <v>30</v>
      </c>
      <c r="P19" s="26">
        <v>0</v>
      </c>
      <c r="Q19" s="26">
        <v>2</v>
      </c>
      <c r="R19" s="26">
        <v>0</v>
      </c>
      <c r="S19" s="26">
        <v>9.6</v>
      </c>
      <c r="T19" s="26">
        <v>0.5</v>
      </c>
    </row>
    <row r="20" spans="1:20" ht="18.75" hidden="1" customHeight="1" thickBot="1" x14ac:dyDescent="0.4">
      <c r="A20" s="78"/>
      <c r="B20" s="99"/>
      <c r="C20" s="78"/>
      <c r="D20" s="78"/>
      <c r="E20" s="78"/>
      <c r="F20" s="78"/>
      <c r="G20" s="78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15.5" thickBot="1" x14ac:dyDescent="0.4">
      <c r="A21" s="113"/>
      <c r="B21" s="103" t="s">
        <v>40</v>
      </c>
      <c r="C21" s="97">
        <f>C13+C14+C15+C17+C19+C20</f>
        <v>760</v>
      </c>
      <c r="D21" s="97">
        <f t="shared" ref="D21:T21" si="1">D13+D14+D15+D17+D19+D20</f>
        <v>24.720000000000002</v>
      </c>
      <c r="E21" s="97">
        <f t="shared" si="1"/>
        <v>23.73</v>
      </c>
      <c r="F21" s="97">
        <f t="shared" si="1"/>
        <v>110.18</v>
      </c>
      <c r="G21" s="97">
        <f t="shared" si="1"/>
        <v>752.83999999999992</v>
      </c>
      <c r="H21" s="20">
        <f t="shared" si="1"/>
        <v>0.42500000000000004</v>
      </c>
      <c r="I21" s="20">
        <f t="shared" si="1"/>
        <v>32</v>
      </c>
      <c r="J21" s="20">
        <f t="shared" si="1"/>
        <v>0</v>
      </c>
      <c r="K21" s="20">
        <f t="shared" si="1"/>
        <v>1.02</v>
      </c>
      <c r="L21" s="20">
        <f t="shared" si="1"/>
        <v>3.84</v>
      </c>
      <c r="M21" s="20">
        <f t="shared" si="1"/>
        <v>0.66</v>
      </c>
      <c r="N21" s="20">
        <f t="shared" si="1"/>
        <v>96.460000000000008</v>
      </c>
      <c r="O21" s="20">
        <f t="shared" si="1"/>
        <v>162.30000000000001</v>
      </c>
      <c r="P21" s="20">
        <f t="shared" si="1"/>
        <v>0</v>
      </c>
      <c r="Q21" s="20">
        <f t="shared" si="1"/>
        <v>635.29999999999995</v>
      </c>
      <c r="R21" s="20">
        <f t="shared" si="1"/>
        <v>0</v>
      </c>
      <c r="S21" s="20">
        <f t="shared" si="1"/>
        <v>64.64</v>
      </c>
      <c r="T21" s="20">
        <f t="shared" si="1"/>
        <v>5.46</v>
      </c>
    </row>
    <row r="22" spans="1:20" ht="16" hidden="1" thickBot="1" x14ac:dyDescent="0.4">
      <c r="A22" s="113"/>
      <c r="B22" s="90"/>
      <c r="C22" s="80"/>
      <c r="D22" s="80"/>
      <c r="E22" s="80"/>
      <c r="F22" s="80"/>
      <c r="G22" s="8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6" hidden="1" thickBot="1" x14ac:dyDescent="0.4">
      <c r="A23" s="78"/>
      <c r="B23" s="11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21.75" hidden="1" customHeight="1" thickBot="1" x14ac:dyDescent="0.4">
      <c r="A24" s="78"/>
      <c r="B24" s="99"/>
      <c r="C24" s="78"/>
      <c r="D24" s="78"/>
      <c r="E24" s="78"/>
      <c r="F24" s="78"/>
      <c r="G24" s="78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0" ht="16" hidden="1" thickBot="1" x14ac:dyDescent="0.4">
      <c r="A25" s="108"/>
      <c r="B25" s="113"/>
      <c r="C25" s="80"/>
      <c r="D25" s="80"/>
      <c r="E25" s="80"/>
      <c r="F25" s="80"/>
      <c r="G25" s="80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5.5" hidden="1" thickBot="1" x14ac:dyDescent="0.4">
      <c r="A26" s="113"/>
      <c r="B26" s="114"/>
      <c r="C26" s="97"/>
      <c r="D26" s="97"/>
      <c r="E26" s="97"/>
      <c r="F26" s="97"/>
      <c r="G26" s="9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5.5" thickBot="1" x14ac:dyDescent="0.4">
      <c r="A27" s="113"/>
      <c r="B27" s="90" t="s">
        <v>42</v>
      </c>
      <c r="C27" s="80"/>
      <c r="D27" s="106">
        <f>D11+D21+D26</f>
        <v>42.35</v>
      </c>
      <c r="E27" s="106">
        <f t="shared" ref="E27:T27" si="2">E11+E21+E26</f>
        <v>42.95</v>
      </c>
      <c r="F27" s="106">
        <f t="shared" si="2"/>
        <v>189.31</v>
      </c>
      <c r="G27" s="106">
        <f t="shared" si="2"/>
        <v>1312.85</v>
      </c>
      <c r="H27" s="21">
        <f t="shared" si="2"/>
        <v>0.66500000000000004</v>
      </c>
      <c r="I27" s="21">
        <f t="shared" si="2"/>
        <v>56.129999999999995</v>
      </c>
      <c r="J27" s="21">
        <f t="shared" si="2"/>
        <v>0</v>
      </c>
      <c r="K27" s="21">
        <f t="shared" si="2"/>
        <v>1.74</v>
      </c>
      <c r="L27" s="21">
        <f t="shared" si="2"/>
        <v>6.24</v>
      </c>
      <c r="M27" s="21">
        <f t="shared" si="2"/>
        <v>0.87</v>
      </c>
      <c r="N27" s="21">
        <f t="shared" si="2"/>
        <v>173.09</v>
      </c>
      <c r="O27" s="21">
        <f t="shared" si="2"/>
        <v>290.24</v>
      </c>
      <c r="P27" s="21">
        <f t="shared" si="2"/>
        <v>0.02</v>
      </c>
      <c r="Q27" s="21">
        <f t="shared" si="2"/>
        <v>810.78</v>
      </c>
      <c r="R27" s="21">
        <f t="shared" si="2"/>
        <v>0</v>
      </c>
      <c r="S27" s="21">
        <f t="shared" si="2"/>
        <v>105.66</v>
      </c>
      <c r="T27" s="21">
        <f t="shared" si="2"/>
        <v>9.02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W9" sqref="W9"/>
    </sheetView>
  </sheetViews>
  <sheetFormatPr defaultRowHeight="14.5" x14ac:dyDescent="0.35"/>
  <cols>
    <col min="1" max="1" width="8.54296875" customWidth="1"/>
    <col min="2" max="2" width="39.54296875" customWidth="1"/>
    <col min="3" max="3" width="6.81640625" customWidth="1"/>
    <col min="4" max="4" width="6.54296875" customWidth="1"/>
    <col min="5" max="5" width="6" customWidth="1"/>
    <col min="6" max="6" width="7.453125" customWidth="1"/>
    <col min="7" max="7" width="8.1796875" customWidth="1"/>
    <col min="8" max="8" width="6.7265625" hidden="1" customWidth="1"/>
    <col min="9" max="9" width="6.81640625" hidden="1" customWidth="1"/>
    <col min="10" max="10" width="5.7265625" hidden="1" customWidth="1"/>
    <col min="11" max="11" width="5.81640625" hidden="1" customWidth="1"/>
    <col min="12" max="13" width="6.7265625" hidden="1" customWidth="1"/>
    <col min="14" max="14" width="7.54296875" hidden="1" customWidth="1"/>
    <col min="15" max="15" width="7.1796875" hidden="1" customWidth="1"/>
    <col min="16" max="16" width="5.7265625" hidden="1" customWidth="1"/>
    <col min="17" max="17" width="6.81640625" hidden="1" customWidth="1"/>
    <col min="18" max="18" width="5.453125" hidden="1" customWidth="1"/>
    <col min="19" max="20" width="6.7265625" hidden="1" customWidth="1"/>
  </cols>
  <sheetData>
    <row r="1" spans="1:20" ht="15" thickBot="1" x14ac:dyDescent="0.4">
      <c r="A1" s="136" t="s">
        <v>18</v>
      </c>
      <c r="B1" s="136" t="s">
        <v>170</v>
      </c>
      <c r="C1" s="140" t="s">
        <v>0</v>
      </c>
      <c r="D1" s="136" t="s">
        <v>16</v>
      </c>
      <c r="E1" s="136"/>
      <c r="F1" s="136"/>
      <c r="G1" s="144" t="s">
        <v>1</v>
      </c>
      <c r="H1" s="155" t="s">
        <v>2</v>
      </c>
      <c r="I1" s="155"/>
      <c r="J1" s="155"/>
      <c r="K1" s="155"/>
      <c r="L1" s="155"/>
      <c r="M1" s="156"/>
      <c r="N1" s="157" t="s">
        <v>3</v>
      </c>
      <c r="O1" s="155"/>
      <c r="P1" s="155"/>
      <c r="Q1" s="155"/>
      <c r="R1" s="155"/>
      <c r="S1" s="155"/>
      <c r="T1" s="156"/>
    </row>
    <row r="2" spans="1:20" ht="15.5" x14ac:dyDescent="0.35">
      <c r="A2" s="153"/>
      <c r="B2" s="159"/>
      <c r="C2" s="140"/>
      <c r="D2" s="154"/>
      <c r="E2" s="154"/>
      <c r="F2" s="154"/>
      <c r="G2" s="144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0" ht="16" thickBot="1" x14ac:dyDescent="0.4">
      <c r="A3" s="153"/>
      <c r="B3" s="159"/>
      <c r="C3" s="140"/>
      <c r="D3" s="84" t="s">
        <v>11</v>
      </c>
      <c r="E3" s="84" t="s">
        <v>12</v>
      </c>
      <c r="F3" s="84" t="s">
        <v>13</v>
      </c>
      <c r="G3" s="144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0" ht="16" thickBot="1" x14ac:dyDescent="0.4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9.5" hidden="1" customHeight="1" thickBot="1" x14ac:dyDescent="0.4">
      <c r="A5" s="64"/>
      <c r="B5" s="76"/>
      <c r="C5" s="64"/>
      <c r="D5" s="64"/>
      <c r="E5" s="64"/>
      <c r="F5" s="64"/>
      <c r="G5" s="6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6" thickBot="1" x14ac:dyDescent="0.4">
      <c r="A6" s="55" t="s">
        <v>167</v>
      </c>
      <c r="B6" s="99" t="s">
        <v>32</v>
      </c>
      <c r="C6" s="78">
        <v>20</v>
      </c>
      <c r="D6" s="78">
        <v>4.0999999999999996</v>
      </c>
      <c r="E6" s="78">
        <v>5.17</v>
      </c>
      <c r="F6" s="78">
        <v>0</v>
      </c>
      <c r="G6" s="78">
        <v>62.9</v>
      </c>
      <c r="H6" s="26">
        <v>0.01</v>
      </c>
      <c r="I6" s="26">
        <v>0.14000000000000001</v>
      </c>
      <c r="J6" s="26">
        <v>52</v>
      </c>
      <c r="K6" s="26">
        <v>0.04</v>
      </c>
      <c r="L6" s="26">
        <v>0.26</v>
      </c>
      <c r="M6" s="26">
        <v>0.06</v>
      </c>
      <c r="N6" s="26">
        <v>149.30000000000001</v>
      </c>
      <c r="O6" s="26">
        <v>90</v>
      </c>
      <c r="P6" s="26">
        <v>0</v>
      </c>
      <c r="Q6" s="26">
        <v>17.600000000000001</v>
      </c>
      <c r="R6" s="26">
        <v>0</v>
      </c>
      <c r="S6" s="26">
        <v>7</v>
      </c>
      <c r="T6" s="26">
        <v>0.2</v>
      </c>
    </row>
    <row r="7" spans="1:20" ht="21.75" customHeight="1" thickBot="1" x14ac:dyDescent="0.4">
      <c r="A7" s="70" t="s">
        <v>166</v>
      </c>
      <c r="B7" s="104" t="s">
        <v>44</v>
      </c>
      <c r="C7" s="79">
        <v>250</v>
      </c>
      <c r="D7" s="79">
        <v>9.92</v>
      </c>
      <c r="E7" s="79">
        <v>12.6</v>
      </c>
      <c r="F7" s="79">
        <v>43.8</v>
      </c>
      <c r="G7" s="79">
        <v>328.28</v>
      </c>
      <c r="H7" s="35">
        <v>0.1</v>
      </c>
      <c r="I7" s="35">
        <v>0</v>
      </c>
      <c r="J7" s="35">
        <v>20</v>
      </c>
      <c r="K7" s="36">
        <v>0</v>
      </c>
      <c r="L7" s="35">
        <v>0.3</v>
      </c>
      <c r="M7" s="35">
        <v>0</v>
      </c>
      <c r="N7" s="35">
        <v>26</v>
      </c>
      <c r="O7" s="35">
        <v>53</v>
      </c>
      <c r="P7" s="35">
        <v>0</v>
      </c>
      <c r="Q7" s="35">
        <v>130</v>
      </c>
      <c r="R7" s="35">
        <v>0</v>
      </c>
      <c r="S7" s="35">
        <v>27</v>
      </c>
      <c r="T7" s="35">
        <v>0.34</v>
      </c>
    </row>
    <row r="8" spans="1:20" ht="16" thickBot="1" x14ac:dyDescent="0.4">
      <c r="A8" s="55" t="s">
        <v>137</v>
      </c>
      <c r="B8" s="102" t="s">
        <v>27</v>
      </c>
      <c r="C8" s="78">
        <v>200</v>
      </c>
      <c r="D8" s="79">
        <v>7.0000000000000007E-2</v>
      </c>
      <c r="E8" s="79">
        <v>0.02</v>
      </c>
      <c r="F8" s="79">
        <v>15</v>
      </c>
      <c r="G8" s="79">
        <v>60.46</v>
      </c>
      <c r="H8" s="36">
        <v>0</v>
      </c>
      <c r="I8" s="36">
        <v>0.03</v>
      </c>
      <c r="J8" s="36">
        <v>0</v>
      </c>
      <c r="K8" s="36"/>
      <c r="L8" s="36"/>
      <c r="M8" s="36">
        <v>0</v>
      </c>
      <c r="N8" s="36">
        <v>11.1</v>
      </c>
      <c r="O8" s="36">
        <v>2.8</v>
      </c>
      <c r="P8" s="36"/>
      <c r="Q8" s="36">
        <v>8.6</v>
      </c>
      <c r="R8" s="36"/>
      <c r="S8" s="36">
        <v>1.4</v>
      </c>
      <c r="T8" s="36">
        <v>0.28000000000000003</v>
      </c>
    </row>
    <row r="9" spans="1:20" ht="16.5" customHeight="1" thickBot="1" x14ac:dyDescent="0.4">
      <c r="A9" s="55" t="s">
        <v>25</v>
      </c>
      <c r="B9" s="99" t="s">
        <v>14</v>
      </c>
      <c r="C9" s="78">
        <v>40</v>
      </c>
      <c r="D9" s="78">
        <v>3.54</v>
      </c>
      <c r="E9" s="78">
        <v>0.32</v>
      </c>
      <c r="F9" s="78">
        <v>19.68</v>
      </c>
      <c r="G9" s="78">
        <v>95.75</v>
      </c>
      <c r="H9" s="26">
        <v>7.0000000000000007E-2</v>
      </c>
      <c r="I9" s="26">
        <v>0</v>
      </c>
      <c r="J9" s="26">
        <v>0</v>
      </c>
      <c r="K9" s="26">
        <v>0</v>
      </c>
      <c r="L9" s="26">
        <v>0.6</v>
      </c>
      <c r="M9" s="26">
        <v>0</v>
      </c>
      <c r="N9" s="26">
        <v>9.1999999999999993</v>
      </c>
      <c r="O9" s="26">
        <v>34.799999999999997</v>
      </c>
      <c r="P9" s="26">
        <v>0.02</v>
      </c>
      <c r="Q9" s="26">
        <v>69.78</v>
      </c>
      <c r="R9" s="26">
        <v>0</v>
      </c>
      <c r="S9" s="26">
        <v>13.2</v>
      </c>
      <c r="T9" s="26">
        <v>0.8</v>
      </c>
    </row>
    <row r="10" spans="1:20" ht="0.75" hidden="1" customHeight="1" thickBot="1" x14ac:dyDescent="0.4">
      <c r="A10" s="55"/>
      <c r="B10" s="102"/>
      <c r="C10" s="78"/>
      <c r="D10" s="78"/>
      <c r="E10" s="78"/>
      <c r="F10" s="78"/>
      <c r="G10" s="78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 ht="15.5" thickBot="1" x14ac:dyDescent="0.4">
      <c r="A11" s="96"/>
      <c r="B11" s="103" t="s">
        <v>38</v>
      </c>
      <c r="C11" s="97">
        <f>C6+C7+C8+C9+C10</f>
        <v>510</v>
      </c>
      <c r="D11" s="97">
        <f t="shared" ref="D11:J11" si="0">SUM(D5:D10)</f>
        <v>17.63</v>
      </c>
      <c r="E11" s="97">
        <f t="shared" si="0"/>
        <v>18.11</v>
      </c>
      <c r="F11" s="97">
        <f t="shared" si="0"/>
        <v>78.47999999999999</v>
      </c>
      <c r="G11" s="97">
        <f t="shared" si="0"/>
        <v>547.38999999999987</v>
      </c>
      <c r="H11" s="20">
        <f t="shared" si="0"/>
        <v>0.18</v>
      </c>
      <c r="I11" s="20">
        <f t="shared" si="0"/>
        <v>0.17</v>
      </c>
      <c r="J11" s="20">
        <f t="shared" si="0"/>
        <v>72</v>
      </c>
      <c r="K11" s="20">
        <f t="shared" ref="K11:T11" si="1">SUM(K5:K10)</f>
        <v>0.04</v>
      </c>
      <c r="L11" s="20">
        <f t="shared" si="1"/>
        <v>1.1600000000000001</v>
      </c>
      <c r="M11" s="20">
        <f t="shared" si="1"/>
        <v>0.06</v>
      </c>
      <c r="N11" s="20">
        <f t="shared" si="1"/>
        <v>195.6</v>
      </c>
      <c r="O11" s="20">
        <f t="shared" si="1"/>
        <v>180.60000000000002</v>
      </c>
      <c r="P11" s="20">
        <f t="shared" si="1"/>
        <v>0.02</v>
      </c>
      <c r="Q11" s="20">
        <f t="shared" si="1"/>
        <v>225.98</v>
      </c>
      <c r="R11" s="20">
        <f t="shared" si="1"/>
        <v>0</v>
      </c>
      <c r="S11" s="20">
        <f t="shared" si="1"/>
        <v>48.599999999999994</v>
      </c>
      <c r="T11" s="20">
        <f t="shared" si="1"/>
        <v>1.62</v>
      </c>
    </row>
    <row r="12" spans="1:20" ht="16" thickBot="1" x14ac:dyDescent="0.4">
      <c r="A12" s="96"/>
      <c r="B12" s="90" t="s">
        <v>39</v>
      </c>
      <c r="C12" s="80"/>
      <c r="D12" s="80"/>
      <c r="E12" s="80"/>
      <c r="F12" s="80"/>
      <c r="G12" s="8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16" hidden="1" thickBot="1" x14ac:dyDescent="0.4">
      <c r="A13" s="130"/>
      <c r="B13" s="132"/>
      <c r="C13" s="131"/>
      <c r="D13" s="131"/>
      <c r="E13" s="131"/>
      <c r="F13" s="133"/>
      <c r="G13" s="131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23.25" customHeight="1" thickBot="1" x14ac:dyDescent="0.4">
      <c r="A14" s="55" t="s">
        <v>43</v>
      </c>
      <c r="B14" s="102" t="s">
        <v>28</v>
      </c>
      <c r="C14" s="109">
        <v>255</v>
      </c>
      <c r="D14" s="109">
        <v>2.41</v>
      </c>
      <c r="E14" s="109">
        <v>3.92</v>
      </c>
      <c r="F14" s="109">
        <v>25.91</v>
      </c>
      <c r="G14" s="109">
        <v>148.56</v>
      </c>
      <c r="H14" s="26">
        <v>0.04</v>
      </c>
      <c r="I14" s="26">
        <v>5</v>
      </c>
      <c r="J14" s="26">
        <v>0</v>
      </c>
      <c r="K14" s="26">
        <v>0.21</v>
      </c>
      <c r="L14" s="26">
        <v>1.9</v>
      </c>
      <c r="M14" s="26">
        <v>0</v>
      </c>
      <c r="N14" s="26">
        <v>61</v>
      </c>
      <c r="O14" s="26">
        <v>98</v>
      </c>
      <c r="P14" s="26">
        <v>1.4999999999999999E-2</v>
      </c>
      <c r="Q14" s="29">
        <v>208.12</v>
      </c>
      <c r="R14" s="26">
        <v>0</v>
      </c>
      <c r="S14" s="26">
        <v>32</v>
      </c>
      <c r="T14" s="29">
        <v>0.8</v>
      </c>
    </row>
    <row r="15" spans="1:20" ht="30.75" customHeight="1" thickBot="1" x14ac:dyDescent="0.4">
      <c r="A15" s="55" t="s">
        <v>34</v>
      </c>
      <c r="B15" s="104" t="s">
        <v>168</v>
      </c>
      <c r="C15" s="109">
        <v>100</v>
      </c>
      <c r="D15" s="109">
        <v>13.28</v>
      </c>
      <c r="E15" s="109">
        <v>15.62</v>
      </c>
      <c r="F15" s="109">
        <v>18.059999999999999</v>
      </c>
      <c r="G15" s="109">
        <v>265.94</v>
      </c>
      <c r="H15" s="26">
        <v>0.2</v>
      </c>
      <c r="I15" s="26">
        <v>0</v>
      </c>
      <c r="J15" s="26">
        <v>40</v>
      </c>
      <c r="K15" s="26">
        <v>0.25</v>
      </c>
      <c r="L15" s="26">
        <v>0.8</v>
      </c>
      <c r="M15" s="26">
        <v>0</v>
      </c>
      <c r="N15" s="26">
        <v>132</v>
      </c>
      <c r="O15" s="26">
        <v>115.5</v>
      </c>
      <c r="P15" s="26">
        <v>0.01</v>
      </c>
      <c r="Q15" s="26">
        <v>64</v>
      </c>
      <c r="R15" s="26">
        <v>0</v>
      </c>
      <c r="S15" s="26">
        <v>21</v>
      </c>
      <c r="T15" s="26">
        <v>0.5</v>
      </c>
    </row>
    <row r="16" spans="1:20" ht="23.25" customHeight="1" thickBot="1" x14ac:dyDescent="0.4">
      <c r="A16" s="55" t="s">
        <v>145</v>
      </c>
      <c r="B16" s="56" t="s">
        <v>29</v>
      </c>
      <c r="C16" s="57">
        <v>150</v>
      </c>
      <c r="D16" s="58">
        <v>6.9</v>
      </c>
      <c r="E16" s="58">
        <v>7</v>
      </c>
      <c r="F16" s="58">
        <v>33.200000000000003</v>
      </c>
      <c r="G16" s="58">
        <v>223.4</v>
      </c>
      <c r="H16" s="26">
        <v>0.1</v>
      </c>
      <c r="I16" s="26">
        <v>0.08</v>
      </c>
      <c r="J16" s="26">
        <v>20</v>
      </c>
      <c r="K16" s="26">
        <v>0.3</v>
      </c>
      <c r="L16" s="26">
        <v>1</v>
      </c>
      <c r="M16" s="26">
        <v>0.2</v>
      </c>
      <c r="N16" s="26">
        <v>73.099999999999994</v>
      </c>
      <c r="O16" s="26">
        <v>67</v>
      </c>
      <c r="P16" s="26">
        <v>0</v>
      </c>
      <c r="Q16" s="26">
        <v>56</v>
      </c>
      <c r="R16" s="26">
        <v>0</v>
      </c>
      <c r="S16" s="26">
        <v>12</v>
      </c>
      <c r="T16" s="26">
        <v>0.7</v>
      </c>
    </row>
    <row r="17" spans="1:20" ht="16" thickBot="1" x14ac:dyDescent="0.4">
      <c r="A17" s="55" t="s">
        <v>124</v>
      </c>
      <c r="B17" s="56" t="s">
        <v>126</v>
      </c>
      <c r="C17" s="57">
        <v>200</v>
      </c>
      <c r="D17" s="60">
        <v>0.1</v>
      </c>
      <c r="E17" s="60">
        <v>0.02</v>
      </c>
      <c r="F17" s="60">
        <v>15.5</v>
      </c>
      <c r="G17" s="60">
        <v>62.78</v>
      </c>
      <c r="H17" s="36">
        <v>0.15</v>
      </c>
      <c r="I17" s="36">
        <v>3.26</v>
      </c>
      <c r="J17" s="36">
        <v>0.1</v>
      </c>
      <c r="K17" s="36">
        <v>0</v>
      </c>
      <c r="L17" s="36">
        <v>0.7</v>
      </c>
      <c r="M17" s="36">
        <v>0.16</v>
      </c>
      <c r="N17" s="36">
        <v>93</v>
      </c>
      <c r="O17" s="36">
        <v>84</v>
      </c>
      <c r="P17" s="36">
        <v>0</v>
      </c>
      <c r="Q17" s="36">
        <v>98</v>
      </c>
      <c r="R17" s="36">
        <v>0</v>
      </c>
      <c r="S17" s="36">
        <v>9.75</v>
      </c>
      <c r="T17" s="36">
        <v>0.2</v>
      </c>
    </row>
    <row r="18" spans="1:20" ht="16" thickBot="1" x14ac:dyDescent="0.4">
      <c r="A18" s="55" t="s">
        <v>25</v>
      </c>
      <c r="B18" s="99" t="s">
        <v>15</v>
      </c>
      <c r="C18" s="105">
        <v>40</v>
      </c>
      <c r="D18" s="78">
        <v>2.64</v>
      </c>
      <c r="E18" s="78">
        <v>0.48</v>
      </c>
      <c r="F18" s="78">
        <v>15.84</v>
      </c>
      <c r="G18" s="78">
        <v>78.239999999999995</v>
      </c>
      <c r="H18" s="26">
        <v>7.0000000000000007E-2</v>
      </c>
      <c r="I18" s="26">
        <v>0</v>
      </c>
      <c r="J18" s="26">
        <v>0</v>
      </c>
      <c r="K18" s="26">
        <v>0.7</v>
      </c>
      <c r="L18" s="26">
        <v>0.08</v>
      </c>
      <c r="M18" s="26">
        <v>0</v>
      </c>
      <c r="N18" s="26">
        <v>11.6</v>
      </c>
      <c r="O18" s="26">
        <v>60</v>
      </c>
      <c r="P18" s="26">
        <v>0</v>
      </c>
      <c r="Q18" s="26">
        <v>4</v>
      </c>
      <c r="R18" s="26">
        <v>0</v>
      </c>
      <c r="S18" s="26">
        <v>19.2</v>
      </c>
      <c r="T18" s="26">
        <v>1</v>
      </c>
    </row>
    <row r="19" spans="1:20" ht="16" hidden="1" thickBot="1" x14ac:dyDescent="0.4">
      <c r="A19" s="78"/>
      <c r="B19" s="102"/>
      <c r="C19" s="78"/>
      <c r="D19" s="78"/>
      <c r="E19" s="78"/>
      <c r="F19" s="78"/>
      <c r="G19" s="78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ht="15.75" customHeight="1" thickBot="1" x14ac:dyDescent="0.4">
      <c r="A20" s="113"/>
      <c r="B20" s="103" t="s">
        <v>40</v>
      </c>
      <c r="C20" s="97">
        <f>C14+C15+C16+C17+C18+C19</f>
        <v>745</v>
      </c>
      <c r="D20" s="97">
        <f t="shared" ref="D20:T20" si="2">D14+D15+D16+D17+D18+D19</f>
        <v>25.330000000000002</v>
      </c>
      <c r="E20" s="97">
        <f t="shared" si="2"/>
        <v>27.04</v>
      </c>
      <c r="F20" s="97">
        <f t="shared" si="2"/>
        <v>108.51</v>
      </c>
      <c r="G20" s="97">
        <f t="shared" si="2"/>
        <v>778.92</v>
      </c>
      <c r="H20" s="20">
        <f t="shared" si="2"/>
        <v>0.56000000000000005</v>
      </c>
      <c r="I20" s="20">
        <f t="shared" si="2"/>
        <v>8.34</v>
      </c>
      <c r="J20" s="20">
        <f t="shared" si="2"/>
        <v>60.1</v>
      </c>
      <c r="K20" s="20">
        <f t="shared" si="2"/>
        <v>1.46</v>
      </c>
      <c r="L20" s="20">
        <f t="shared" si="2"/>
        <v>4.4800000000000004</v>
      </c>
      <c r="M20" s="20">
        <f t="shared" si="2"/>
        <v>0.36</v>
      </c>
      <c r="N20" s="20">
        <f t="shared" si="2"/>
        <v>370.70000000000005</v>
      </c>
      <c r="O20" s="20">
        <f t="shared" si="2"/>
        <v>424.5</v>
      </c>
      <c r="P20" s="20">
        <f t="shared" si="2"/>
        <v>2.5000000000000001E-2</v>
      </c>
      <c r="Q20" s="20">
        <f t="shared" si="2"/>
        <v>430.12</v>
      </c>
      <c r="R20" s="20">
        <f t="shared" si="2"/>
        <v>0</v>
      </c>
      <c r="S20" s="20">
        <f t="shared" si="2"/>
        <v>93.95</v>
      </c>
      <c r="T20" s="20">
        <f t="shared" si="2"/>
        <v>3.2</v>
      </c>
    </row>
    <row r="21" spans="1:20" ht="1.5" hidden="1" customHeight="1" thickBot="1" x14ac:dyDescent="0.4">
      <c r="A21" s="113"/>
      <c r="B21" s="90"/>
      <c r="C21" s="80"/>
      <c r="D21" s="80"/>
      <c r="E21" s="80"/>
      <c r="F21" s="80"/>
      <c r="G21" s="8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16" hidden="1" thickBot="1" x14ac:dyDescent="0.4">
      <c r="A22" s="78"/>
      <c r="B22" s="99"/>
      <c r="C22" s="78"/>
      <c r="D22" s="78"/>
      <c r="E22" s="78"/>
      <c r="F22" s="78"/>
      <c r="G22" s="78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22.5" hidden="1" customHeight="1" thickBot="1" x14ac:dyDescent="0.4">
      <c r="A23" s="78"/>
      <c r="B23" s="10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6" hidden="1" thickBot="1" x14ac:dyDescent="0.4">
      <c r="A24" s="113"/>
      <c r="B24" s="113"/>
      <c r="C24" s="80"/>
      <c r="D24" s="80"/>
      <c r="E24" s="80"/>
      <c r="F24" s="80"/>
      <c r="G24" s="80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5.5" hidden="1" thickBot="1" x14ac:dyDescent="0.4">
      <c r="A25" s="113"/>
      <c r="B25" s="114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5.5" thickBot="1" x14ac:dyDescent="0.4">
      <c r="A26" s="113"/>
      <c r="B26" s="90" t="s">
        <v>42</v>
      </c>
      <c r="C26" s="80"/>
      <c r="D26" s="106">
        <f>D11+D20+D25</f>
        <v>42.96</v>
      </c>
      <c r="E26" s="106">
        <f t="shared" ref="E26:T26" si="3">E11+E20+E25</f>
        <v>45.15</v>
      </c>
      <c r="F26" s="106">
        <f t="shared" si="3"/>
        <v>186.99</v>
      </c>
      <c r="G26" s="106">
        <f t="shared" si="3"/>
        <v>1326.31</v>
      </c>
      <c r="H26" s="21">
        <f t="shared" si="3"/>
        <v>0.74</v>
      </c>
      <c r="I26" s="21">
        <f t="shared" si="3"/>
        <v>8.51</v>
      </c>
      <c r="J26" s="21">
        <f t="shared" si="3"/>
        <v>132.1</v>
      </c>
      <c r="K26" s="21">
        <f t="shared" si="3"/>
        <v>1.5</v>
      </c>
      <c r="L26" s="21">
        <f t="shared" si="3"/>
        <v>5.6400000000000006</v>
      </c>
      <c r="M26" s="21">
        <f t="shared" si="3"/>
        <v>0.42</v>
      </c>
      <c r="N26" s="21">
        <f t="shared" si="3"/>
        <v>566.30000000000007</v>
      </c>
      <c r="O26" s="21">
        <f t="shared" si="3"/>
        <v>605.1</v>
      </c>
      <c r="P26" s="21">
        <f t="shared" si="3"/>
        <v>4.4999999999999998E-2</v>
      </c>
      <c r="Q26" s="21">
        <f t="shared" si="3"/>
        <v>656.1</v>
      </c>
      <c r="R26" s="21">
        <f t="shared" si="3"/>
        <v>0</v>
      </c>
      <c r="S26" s="21">
        <f t="shared" si="3"/>
        <v>142.55000000000001</v>
      </c>
      <c r="T26" s="21">
        <f t="shared" si="3"/>
        <v>4.82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W8" sqref="W8"/>
    </sheetView>
  </sheetViews>
  <sheetFormatPr defaultRowHeight="14.5" x14ac:dyDescent="0.35"/>
  <cols>
    <col min="1" max="1" width="9.26953125" customWidth="1"/>
    <col min="2" max="2" width="48.453125" customWidth="1"/>
    <col min="3" max="3" width="6.7265625" customWidth="1"/>
    <col min="4" max="4" width="7.453125" customWidth="1"/>
    <col min="5" max="5" width="6.81640625" customWidth="1"/>
    <col min="6" max="6" width="7.81640625" customWidth="1"/>
    <col min="7" max="7" width="8.7265625" customWidth="1"/>
    <col min="8" max="8" width="7.1796875" hidden="1" customWidth="1"/>
    <col min="9" max="9" width="6.1796875" hidden="1" customWidth="1"/>
    <col min="10" max="10" width="6.26953125" hidden="1" customWidth="1"/>
    <col min="11" max="12" width="7.453125" hidden="1" customWidth="1"/>
    <col min="13" max="13" width="7" hidden="1" customWidth="1"/>
    <col min="14" max="14" width="5.81640625" hidden="1" customWidth="1"/>
    <col min="15" max="18" width="6.453125" hidden="1" customWidth="1"/>
    <col min="19" max="19" width="5.81640625" hidden="1" customWidth="1"/>
    <col min="20" max="20" width="6.26953125" hidden="1" customWidth="1"/>
  </cols>
  <sheetData>
    <row r="1" spans="1:23" ht="15" thickBot="1" x14ac:dyDescent="0.4">
      <c r="A1" s="136" t="s">
        <v>18</v>
      </c>
      <c r="B1" s="136" t="s">
        <v>171</v>
      </c>
      <c r="C1" s="140" t="s">
        <v>0</v>
      </c>
      <c r="D1" s="136" t="s">
        <v>16</v>
      </c>
      <c r="E1" s="136"/>
      <c r="F1" s="136"/>
      <c r="G1" s="140" t="s">
        <v>1</v>
      </c>
      <c r="H1" s="155" t="s">
        <v>2</v>
      </c>
      <c r="I1" s="155"/>
      <c r="J1" s="155"/>
      <c r="K1" s="155"/>
      <c r="L1" s="155"/>
      <c r="M1" s="156"/>
      <c r="N1" s="157" t="s">
        <v>3</v>
      </c>
      <c r="O1" s="155"/>
      <c r="P1" s="155"/>
      <c r="Q1" s="155"/>
      <c r="R1" s="155"/>
      <c r="S1" s="155"/>
      <c r="T1" s="156"/>
    </row>
    <row r="2" spans="1:23" ht="15.5" x14ac:dyDescent="0.35">
      <c r="A2" s="153"/>
      <c r="B2" s="159"/>
      <c r="C2" s="140"/>
      <c r="D2" s="154"/>
      <c r="E2" s="154"/>
      <c r="F2" s="154"/>
      <c r="G2" s="140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3" ht="16" thickBot="1" x14ac:dyDescent="0.4">
      <c r="A3" s="153"/>
      <c r="B3" s="159"/>
      <c r="C3" s="140"/>
      <c r="D3" s="84" t="s">
        <v>11</v>
      </c>
      <c r="E3" s="84" t="s">
        <v>12</v>
      </c>
      <c r="F3" s="84" t="s">
        <v>13</v>
      </c>
      <c r="G3" s="140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3" ht="16" thickBot="1" x14ac:dyDescent="0.4">
      <c r="A4" s="64"/>
      <c r="B4" s="24" t="s">
        <v>37</v>
      </c>
      <c r="C4" s="64"/>
      <c r="D4" s="64"/>
      <c r="E4" s="64"/>
      <c r="F4" s="64"/>
      <c r="G4" s="9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3" ht="22.5" customHeight="1" thickBot="1" x14ac:dyDescent="0.4">
      <c r="A5" s="55" t="s">
        <v>138</v>
      </c>
      <c r="B5" s="61" t="s">
        <v>80</v>
      </c>
      <c r="C5" s="57">
        <v>60</v>
      </c>
      <c r="D5" s="57">
        <v>0.48</v>
      </c>
      <c r="E5" s="57">
        <v>0</v>
      </c>
      <c r="F5" s="62">
        <v>1.68</v>
      </c>
      <c r="G5" s="57">
        <v>8.64</v>
      </c>
      <c r="H5" s="26">
        <v>0.03</v>
      </c>
      <c r="I5" s="26">
        <v>3.3</v>
      </c>
      <c r="J5" s="26">
        <v>0</v>
      </c>
      <c r="K5" s="26">
        <v>0</v>
      </c>
      <c r="L5" s="26">
        <v>0.4</v>
      </c>
      <c r="M5" s="26">
        <v>0</v>
      </c>
      <c r="N5" s="26">
        <v>12.24</v>
      </c>
      <c r="O5" s="26">
        <v>16.2</v>
      </c>
      <c r="P5" s="26">
        <v>0.02</v>
      </c>
      <c r="Q5" s="26">
        <v>0</v>
      </c>
      <c r="R5" s="26">
        <v>0</v>
      </c>
      <c r="S5" s="26">
        <v>7</v>
      </c>
      <c r="T5" s="26">
        <v>0.1</v>
      </c>
    </row>
    <row r="6" spans="1:23" ht="21" customHeight="1" thickBot="1" x14ac:dyDescent="0.4">
      <c r="A6" s="70" t="s">
        <v>74</v>
      </c>
      <c r="B6" s="71" t="s">
        <v>77</v>
      </c>
      <c r="C6" s="60">
        <v>190</v>
      </c>
      <c r="D6" s="60">
        <v>14.92</v>
      </c>
      <c r="E6" s="60">
        <v>17.8</v>
      </c>
      <c r="F6" s="60">
        <v>45</v>
      </c>
      <c r="G6" s="60">
        <v>399.88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V6" t="s">
        <v>75</v>
      </c>
    </row>
    <row r="7" spans="1:23" ht="20.25" customHeight="1" thickBot="1" x14ac:dyDescent="0.4">
      <c r="A7" s="55" t="s">
        <v>120</v>
      </c>
      <c r="B7" s="56" t="s">
        <v>27</v>
      </c>
      <c r="C7" s="57">
        <v>200</v>
      </c>
      <c r="D7" s="60">
        <v>7.0000000000000007E-2</v>
      </c>
      <c r="E7" s="60">
        <v>0.02</v>
      </c>
      <c r="F7" s="60">
        <v>15</v>
      </c>
      <c r="G7" s="60">
        <v>60.46</v>
      </c>
      <c r="H7" s="36">
        <v>0</v>
      </c>
      <c r="I7" s="36">
        <v>0.03</v>
      </c>
      <c r="J7" s="36">
        <v>0</v>
      </c>
      <c r="K7" s="36"/>
      <c r="L7" s="36"/>
      <c r="M7" s="36">
        <v>0</v>
      </c>
      <c r="N7" s="36">
        <v>11.1</v>
      </c>
      <c r="O7" s="36">
        <v>2.8</v>
      </c>
      <c r="P7" s="36"/>
      <c r="Q7" s="36">
        <v>8.6</v>
      </c>
      <c r="R7" s="36"/>
      <c r="S7" s="36">
        <v>1.4</v>
      </c>
      <c r="T7" s="36">
        <v>0.28000000000000003</v>
      </c>
    </row>
    <row r="8" spans="1:23" ht="17.25" customHeight="1" thickBot="1" x14ac:dyDescent="0.4">
      <c r="A8" s="55" t="s">
        <v>25</v>
      </c>
      <c r="B8" s="61" t="s">
        <v>15</v>
      </c>
      <c r="C8" s="63">
        <v>30</v>
      </c>
      <c r="D8" s="57">
        <v>1.98</v>
      </c>
      <c r="E8" s="57">
        <v>0.36</v>
      </c>
      <c r="F8" s="57">
        <v>11.88</v>
      </c>
      <c r="G8" s="57">
        <v>58.68</v>
      </c>
      <c r="H8" s="26">
        <v>3.5000000000000003E-2</v>
      </c>
      <c r="I8" s="26">
        <v>0</v>
      </c>
      <c r="J8" s="26">
        <v>0</v>
      </c>
      <c r="K8" s="26">
        <v>0.35</v>
      </c>
      <c r="L8" s="26">
        <v>0.04</v>
      </c>
      <c r="M8" s="26">
        <v>0</v>
      </c>
      <c r="N8" s="26">
        <v>5.8</v>
      </c>
      <c r="O8" s="26">
        <v>30</v>
      </c>
      <c r="P8" s="26">
        <v>0</v>
      </c>
      <c r="Q8" s="26">
        <v>2</v>
      </c>
      <c r="R8" s="26">
        <v>0</v>
      </c>
      <c r="S8" s="26">
        <v>9.6</v>
      </c>
      <c r="T8" s="26">
        <v>0.5</v>
      </c>
    </row>
    <row r="9" spans="1:23" ht="17.25" customHeight="1" thickBot="1" x14ac:dyDescent="0.4">
      <c r="A9" s="55" t="s">
        <v>25</v>
      </c>
      <c r="B9" s="61" t="s">
        <v>14</v>
      </c>
      <c r="C9" s="57">
        <v>20</v>
      </c>
      <c r="D9" s="57">
        <v>1.77</v>
      </c>
      <c r="E9" s="57">
        <v>0.16</v>
      </c>
      <c r="F9" s="57">
        <v>9.84</v>
      </c>
      <c r="G9" s="57">
        <v>47.88</v>
      </c>
      <c r="H9" s="26">
        <v>3.5000000000000003E-2</v>
      </c>
      <c r="I9" s="26">
        <v>0</v>
      </c>
      <c r="J9" s="26">
        <v>0</v>
      </c>
      <c r="K9" s="26">
        <v>0</v>
      </c>
      <c r="L9" s="26">
        <v>0.3</v>
      </c>
      <c r="M9" s="26">
        <v>0</v>
      </c>
      <c r="N9" s="26">
        <v>4.5999999999999996</v>
      </c>
      <c r="O9" s="26">
        <v>17.399999999999999</v>
      </c>
      <c r="P9" s="26">
        <v>0.01</v>
      </c>
      <c r="Q9" s="26">
        <v>34.89</v>
      </c>
      <c r="R9" s="26">
        <v>0</v>
      </c>
      <c r="S9" s="26">
        <v>6.6</v>
      </c>
      <c r="T9" s="26">
        <v>0.4</v>
      </c>
      <c r="W9" t="s">
        <v>73</v>
      </c>
    </row>
    <row r="10" spans="1:23" ht="15.5" thickBot="1" x14ac:dyDescent="0.4">
      <c r="A10" s="96"/>
      <c r="B10" s="66" t="s">
        <v>38</v>
      </c>
      <c r="C10" s="72">
        <f t="shared" ref="C10:T10" si="0">SUM(C5:C9)</f>
        <v>500</v>
      </c>
      <c r="D10" s="72">
        <f t="shared" si="0"/>
        <v>19.22</v>
      </c>
      <c r="E10" s="72">
        <f t="shared" si="0"/>
        <v>18.34</v>
      </c>
      <c r="F10" s="72">
        <f t="shared" si="0"/>
        <v>83.4</v>
      </c>
      <c r="G10" s="72">
        <f t="shared" si="0"/>
        <v>575.54</v>
      </c>
      <c r="H10" s="20">
        <f t="shared" si="0"/>
        <v>0.1</v>
      </c>
      <c r="I10" s="20">
        <f t="shared" si="0"/>
        <v>3.3299999999999996</v>
      </c>
      <c r="J10" s="20">
        <f t="shared" si="0"/>
        <v>0</v>
      </c>
      <c r="K10" s="20">
        <f t="shared" si="0"/>
        <v>0.35</v>
      </c>
      <c r="L10" s="20">
        <f t="shared" si="0"/>
        <v>0.74</v>
      </c>
      <c r="M10" s="20">
        <f t="shared" si="0"/>
        <v>0</v>
      </c>
      <c r="N10" s="20">
        <f t="shared" si="0"/>
        <v>33.74</v>
      </c>
      <c r="O10" s="20">
        <f t="shared" si="0"/>
        <v>66.400000000000006</v>
      </c>
      <c r="P10" s="20">
        <f t="shared" si="0"/>
        <v>0.03</v>
      </c>
      <c r="Q10" s="20">
        <f t="shared" si="0"/>
        <v>45.49</v>
      </c>
      <c r="R10" s="20">
        <f t="shared" si="0"/>
        <v>0</v>
      </c>
      <c r="S10" s="20">
        <f t="shared" si="0"/>
        <v>24.6</v>
      </c>
      <c r="T10" s="20">
        <f t="shared" si="0"/>
        <v>1.28</v>
      </c>
    </row>
    <row r="11" spans="1:23" ht="14.25" customHeight="1" thickBot="1" x14ac:dyDescent="0.4">
      <c r="A11" s="96"/>
      <c r="B11" s="24" t="s">
        <v>39</v>
      </c>
      <c r="C11" s="64"/>
      <c r="D11" s="64"/>
      <c r="E11" s="64"/>
      <c r="F11" s="64"/>
      <c r="G11" s="64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3" ht="13.5" hidden="1" customHeight="1" thickBot="1" x14ac:dyDescent="0.4">
      <c r="A12" s="70"/>
      <c r="B12" s="68"/>
      <c r="C12" s="60"/>
      <c r="D12" s="60"/>
      <c r="E12" s="60"/>
      <c r="F12" s="69"/>
      <c r="G12" s="60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3" ht="31.5" thickBot="1" x14ac:dyDescent="0.4">
      <c r="A13" s="55" t="s">
        <v>121</v>
      </c>
      <c r="B13" s="56" t="s">
        <v>151</v>
      </c>
      <c r="C13" s="95">
        <v>255</v>
      </c>
      <c r="D13" s="57">
        <v>5.7</v>
      </c>
      <c r="E13" s="57">
        <v>5.6</v>
      </c>
      <c r="F13" s="57">
        <v>22</v>
      </c>
      <c r="G13" s="57">
        <v>161.19999999999999</v>
      </c>
      <c r="H13" s="26">
        <v>0.15</v>
      </c>
      <c r="I13" s="26">
        <v>15.75</v>
      </c>
      <c r="J13" s="26">
        <v>38.75</v>
      </c>
      <c r="K13" s="26">
        <v>0.15</v>
      </c>
      <c r="L13" s="26">
        <v>1.7</v>
      </c>
      <c r="M13" s="26">
        <v>0.15</v>
      </c>
      <c r="N13" s="26">
        <v>104</v>
      </c>
      <c r="O13" s="26">
        <v>84</v>
      </c>
      <c r="P13" s="26">
        <v>0</v>
      </c>
      <c r="Q13" s="26">
        <v>107</v>
      </c>
      <c r="R13" s="26">
        <v>0</v>
      </c>
      <c r="S13" s="26">
        <v>22.1</v>
      </c>
      <c r="T13" s="26">
        <v>1.2</v>
      </c>
    </row>
    <row r="14" spans="1:23" ht="32.25" customHeight="1" thickBot="1" x14ac:dyDescent="0.4">
      <c r="A14" s="55" t="s">
        <v>122</v>
      </c>
      <c r="B14" s="61" t="s">
        <v>152</v>
      </c>
      <c r="C14" s="57">
        <v>90</v>
      </c>
      <c r="D14" s="58">
        <v>10.199999999999999</v>
      </c>
      <c r="E14" s="58">
        <v>13.5</v>
      </c>
      <c r="F14" s="58">
        <v>15.56</v>
      </c>
      <c r="G14" s="58">
        <v>224.54</v>
      </c>
      <c r="H14" s="26">
        <v>0.19</v>
      </c>
      <c r="I14" s="26">
        <v>0.1</v>
      </c>
      <c r="J14" s="26">
        <v>20</v>
      </c>
      <c r="K14" s="26">
        <v>0</v>
      </c>
      <c r="L14" s="26">
        <v>0.98</v>
      </c>
      <c r="M14" s="26">
        <v>0.02</v>
      </c>
      <c r="N14" s="26">
        <v>98.1</v>
      </c>
      <c r="O14" s="26">
        <v>37.15</v>
      </c>
      <c r="P14" s="26">
        <v>1.2999999999999999E-3</v>
      </c>
      <c r="Q14" s="26">
        <v>4</v>
      </c>
      <c r="R14" s="26">
        <v>0</v>
      </c>
      <c r="S14" s="26">
        <v>16.7</v>
      </c>
      <c r="T14" s="26">
        <v>0.53</v>
      </c>
      <c r="V14" t="s">
        <v>73</v>
      </c>
    </row>
    <row r="15" spans="1:23" ht="20.25" customHeight="1" thickBot="1" x14ac:dyDescent="0.4">
      <c r="A15" s="55" t="s">
        <v>123</v>
      </c>
      <c r="B15" s="56" t="s">
        <v>79</v>
      </c>
      <c r="C15" s="57">
        <v>150</v>
      </c>
      <c r="D15" s="57">
        <v>5.4</v>
      </c>
      <c r="E15" s="57">
        <v>6.2</v>
      </c>
      <c r="F15" s="57">
        <v>33.9</v>
      </c>
      <c r="G15" s="57">
        <v>213</v>
      </c>
      <c r="H15" s="26">
        <v>0.1</v>
      </c>
      <c r="I15" s="26">
        <v>0.08</v>
      </c>
      <c r="J15" s="26">
        <v>20</v>
      </c>
      <c r="K15" s="26">
        <v>0.3</v>
      </c>
      <c r="L15" s="26">
        <v>1</v>
      </c>
      <c r="M15" s="26">
        <v>0.2</v>
      </c>
      <c r="N15" s="26">
        <v>73.099999999999994</v>
      </c>
      <c r="O15" s="26">
        <v>67</v>
      </c>
      <c r="P15" s="26">
        <v>0</v>
      </c>
      <c r="Q15" s="26">
        <v>56</v>
      </c>
      <c r="R15" s="26">
        <v>0</v>
      </c>
      <c r="S15" s="26">
        <v>12</v>
      </c>
      <c r="T15" s="26">
        <v>0.7</v>
      </c>
    </row>
    <row r="16" spans="1:23" ht="20.25" customHeight="1" thickBot="1" x14ac:dyDescent="0.4">
      <c r="A16" s="55" t="s">
        <v>124</v>
      </c>
      <c r="B16" s="56" t="s">
        <v>126</v>
      </c>
      <c r="C16" s="57">
        <v>200</v>
      </c>
      <c r="D16" s="60">
        <v>0.1</v>
      </c>
      <c r="E16" s="60">
        <v>0.02</v>
      </c>
      <c r="F16" s="60">
        <v>15.5</v>
      </c>
      <c r="G16" s="60">
        <v>62.78</v>
      </c>
      <c r="H16" s="36">
        <v>0</v>
      </c>
      <c r="I16" s="36">
        <v>0.03</v>
      </c>
      <c r="J16" s="36">
        <v>0</v>
      </c>
      <c r="K16" s="36"/>
      <c r="L16" s="36"/>
      <c r="M16" s="36">
        <v>0</v>
      </c>
      <c r="N16" s="36">
        <v>11.1</v>
      </c>
      <c r="O16" s="36">
        <v>2.8</v>
      </c>
      <c r="P16" s="36"/>
      <c r="Q16" s="36">
        <v>8.6</v>
      </c>
      <c r="R16" s="36"/>
      <c r="S16" s="36">
        <v>1.4</v>
      </c>
      <c r="T16" s="36">
        <v>0.28000000000000003</v>
      </c>
    </row>
    <row r="17" spans="1:20" ht="0.75" hidden="1" customHeight="1" thickBot="1" x14ac:dyDescent="0.4">
      <c r="A17" s="55"/>
      <c r="B17" s="61"/>
      <c r="C17" s="57"/>
      <c r="D17" s="57"/>
      <c r="E17" s="57"/>
      <c r="F17" s="57"/>
      <c r="G17" s="57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0" ht="16" thickBot="1" x14ac:dyDescent="0.4">
      <c r="A18" s="55" t="s">
        <v>25</v>
      </c>
      <c r="B18" s="61" t="s">
        <v>15</v>
      </c>
      <c r="C18" s="63">
        <v>40</v>
      </c>
      <c r="D18" s="57">
        <v>2.64</v>
      </c>
      <c r="E18" s="57">
        <v>0.48</v>
      </c>
      <c r="F18" s="57">
        <v>15.84</v>
      </c>
      <c r="G18" s="57">
        <v>78.239999999999995</v>
      </c>
      <c r="H18" s="26">
        <v>7.0000000000000007E-2</v>
      </c>
      <c r="I18" s="26">
        <v>0</v>
      </c>
      <c r="J18" s="26">
        <v>0</v>
      </c>
      <c r="K18" s="26">
        <v>0.7</v>
      </c>
      <c r="L18" s="26">
        <v>0.08</v>
      </c>
      <c r="M18" s="26">
        <v>0</v>
      </c>
      <c r="N18" s="26">
        <v>11.6</v>
      </c>
      <c r="O18" s="26">
        <v>60</v>
      </c>
      <c r="P18" s="26">
        <v>0</v>
      </c>
      <c r="Q18" s="26">
        <v>4</v>
      </c>
      <c r="R18" s="26">
        <v>0</v>
      </c>
      <c r="S18" s="26">
        <v>19.2</v>
      </c>
      <c r="T18" s="26">
        <v>1</v>
      </c>
    </row>
    <row r="19" spans="1:20" ht="16" thickBot="1" x14ac:dyDescent="0.4">
      <c r="A19" s="65"/>
      <c r="B19" s="66" t="s">
        <v>40</v>
      </c>
      <c r="C19" s="72">
        <f>C12+C13+C14+C15+C16+C18</f>
        <v>735</v>
      </c>
      <c r="D19" s="72">
        <f t="shared" ref="D19:T19" si="1">D12+D13+D14+D15+D16+D18</f>
        <v>24.04</v>
      </c>
      <c r="E19" s="72">
        <f t="shared" si="1"/>
        <v>25.8</v>
      </c>
      <c r="F19" s="72">
        <f t="shared" si="1"/>
        <v>102.80000000000001</v>
      </c>
      <c r="G19" s="72">
        <f t="shared" si="1"/>
        <v>739.76</v>
      </c>
      <c r="H19" s="20">
        <f t="shared" si="1"/>
        <v>0.51</v>
      </c>
      <c r="I19" s="20">
        <f t="shared" si="1"/>
        <v>15.959999999999999</v>
      </c>
      <c r="J19" s="20">
        <f t="shared" si="1"/>
        <v>78.75</v>
      </c>
      <c r="K19" s="20">
        <f t="shared" si="1"/>
        <v>1.1499999999999999</v>
      </c>
      <c r="L19" s="20">
        <f t="shared" si="1"/>
        <v>3.76</v>
      </c>
      <c r="M19" s="20">
        <f t="shared" si="1"/>
        <v>0.37</v>
      </c>
      <c r="N19" s="20">
        <f t="shared" si="1"/>
        <v>297.90000000000003</v>
      </c>
      <c r="O19" s="20">
        <f t="shared" si="1"/>
        <v>250.95000000000002</v>
      </c>
      <c r="P19" s="20">
        <f t="shared" si="1"/>
        <v>1.2999999999999999E-3</v>
      </c>
      <c r="Q19" s="20">
        <f t="shared" si="1"/>
        <v>179.6</v>
      </c>
      <c r="R19" s="20">
        <f t="shared" si="1"/>
        <v>0</v>
      </c>
      <c r="S19" s="20">
        <f t="shared" si="1"/>
        <v>71.399999999999991</v>
      </c>
      <c r="T19" s="20">
        <f t="shared" si="1"/>
        <v>3.71</v>
      </c>
    </row>
    <row r="20" spans="1:20" ht="16" hidden="1" thickBot="1" x14ac:dyDescent="0.4">
      <c r="A20" s="65"/>
      <c r="B20" s="24"/>
      <c r="C20" s="64"/>
      <c r="D20" s="64"/>
      <c r="E20" s="64"/>
      <c r="F20" s="64"/>
      <c r="G20" s="64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8.5" hidden="1" thickBot="1" x14ac:dyDescent="0.4">
      <c r="A21" s="31"/>
      <c r="B21" s="30"/>
      <c r="C21" s="57"/>
      <c r="D21" s="32"/>
      <c r="E21" s="32"/>
      <c r="F21" s="32"/>
      <c r="G21" s="32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22.5" hidden="1" customHeight="1" thickBot="1" x14ac:dyDescent="0.4">
      <c r="A22" s="73"/>
      <c r="B22" s="56"/>
      <c r="C22" s="57"/>
      <c r="D22" s="57"/>
      <c r="E22" s="57"/>
      <c r="F22" s="57"/>
      <c r="G22" s="57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" hidden="1" thickBot="1" x14ac:dyDescent="0.4">
      <c r="A23" s="65"/>
      <c r="B23" s="65"/>
      <c r="C23" s="64"/>
      <c r="D23" s="87"/>
      <c r="E23" s="64"/>
      <c r="F23" s="64"/>
      <c r="G23" s="64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6" hidden="1" thickBot="1" x14ac:dyDescent="0.4">
      <c r="A24" s="65"/>
      <c r="B24" s="81"/>
      <c r="C24" s="72"/>
      <c r="D24" s="72"/>
      <c r="E24" s="72"/>
      <c r="F24" s="72"/>
      <c r="G24" s="7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8" thickBot="1" x14ac:dyDescent="0.4">
      <c r="A25" s="82"/>
      <c r="B25" s="88" t="s">
        <v>42</v>
      </c>
      <c r="C25" s="24"/>
      <c r="D25" s="77">
        <f>D10+D19+D24</f>
        <v>43.26</v>
      </c>
      <c r="E25" s="77">
        <f t="shared" ref="E25:T25" si="2">E10+E19+E24</f>
        <v>44.14</v>
      </c>
      <c r="F25" s="77">
        <f t="shared" si="2"/>
        <v>186.20000000000002</v>
      </c>
      <c r="G25" s="77">
        <f t="shared" si="2"/>
        <v>1315.3</v>
      </c>
      <c r="H25" s="21">
        <f t="shared" si="2"/>
        <v>0.61</v>
      </c>
      <c r="I25" s="21">
        <f t="shared" si="2"/>
        <v>19.29</v>
      </c>
      <c r="J25" s="21">
        <f t="shared" si="2"/>
        <v>78.75</v>
      </c>
      <c r="K25" s="21">
        <f t="shared" si="2"/>
        <v>1.5</v>
      </c>
      <c r="L25" s="21">
        <f t="shared" si="2"/>
        <v>4.5</v>
      </c>
      <c r="M25" s="21">
        <f t="shared" si="2"/>
        <v>0.37</v>
      </c>
      <c r="N25" s="21">
        <f t="shared" si="2"/>
        <v>331.64000000000004</v>
      </c>
      <c r="O25" s="21">
        <f t="shared" si="2"/>
        <v>317.35000000000002</v>
      </c>
      <c r="P25" s="21">
        <f t="shared" si="2"/>
        <v>3.1300000000000001E-2</v>
      </c>
      <c r="Q25" s="21">
        <f t="shared" si="2"/>
        <v>225.09</v>
      </c>
      <c r="R25" s="21">
        <f t="shared" si="2"/>
        <v>0</v>
      </c>
      <c r="S25" s="21">
        <f t="shared" si="2"/>
        <v>96</v>
      </c>
      <c r="T25" s="21">
        <f t="shared" si="2"/>
        <v>4.99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workbookViewId="0">
      <selection activeCell="Y17" sqref="Y17"/>
    </sheetView>
  </sheetViews>
  <sheetFormatPr defaultRowHeight="14.5" x14ac:dyDescent="0.35"/>
  <cols>
    <col min="1" max="1" width="8.7265625" customWidth="1"/>
    <col min="2" max="2" width="42" customWidth="1"/>
    <col min="3" max="3" width="6.81640625" customWidth="1"/>
    <col min="4" max="4" width="8" customWidth="1"/>
    <col min="5" max="5" width="6.54296875" customWidth="1"/>
    <col min="6" max="6" width="7" customWidth="1"/>
    <col min="7" max="7" width="7.7265625" customWidth="1"/>
    <col min="8" max="8" width="6" hidden="1" customWidth="1"/>
    <col min="9" max="9" width="6.453125" hidden="1" customWidth="1"/>
    <col min="10" max="10" width="5.453125" hidden="1" customWidth="1"/>
    <col min="11" max="11" width="5.81640625" hidden="1" customWidth="1"/>
    <col min="12" max="12" width="5.54296875" hidden="1" customWidth="1"/>
    <col min="13" max="13" width="6.1796875" hidden="1" customWidth="1"/>
    <col min="14" max="14" width="6" hidden="1" customWidth="1"/>
    <col min="15" max="15" width="6.1796875" hidden="1" customWidth="1"/>
    <col min="16" max="16" width="6.26953125" hidden="1" customWidth="1"/>
    <col min="17" max="17" width="6.54296875" hidden="1" customWidth="1"/>
    <col min="18" max="18" width="4.7265625" hidden="1" customWidth="1"/>
    <col min="19" max="19" width="5.54296875" hidden="1" customWidth="1"/>
    <col min="20" max="20" width="6" hidden="1" customWidth="1"/>
  </cols>
  <sheetData>
    <row r="1" spans="1:22" ht="15" thickBot="1" x14ac:dyDescent="0.4">
      <c r="A1" s="136" t="s">
        <v>18</v>
      </c>
      <c r="B1" s="136" t="s">
        <v>104</v>
      </c>
      <c r="C1" s="140" t="s">
        <v>0</v>
      </c>
      <c r="D1" s="136" t="s">
        <v>16</v>
      </c>
      <c r="E1" s="136"/>
      <c r="F1" s="136"/>
      <c r="G1" s="144" t="s">
        <v>1</v>
      </c>
      <c r="H1" s="155" t="s">
        <v>2</v>
      </c>
      <c r="I1" s="155"/>
      <c r="J1" s="155"/>
      <c r="K1" s="155"/>
      <c r="L1" s="155"/>
      <c r="M1" s="156"/>
      <c r="N1" s="157" t="s">
        <v>3</v>
      </c>
      <c r="O1" s="155"/>
      <c r="P1" s="155"/>
      <c r="Q1" s="155"/>
      <c r="R1" s="155"/>
      <c r="S1" s="155"/>
      <c r="T1" s="156"/>
    </row>
    <row r="2" spans="1:22" ht="15.5" x14ac:dyDescent="0.35">
      <c r="A2" s="153"/>
      <c r="B2" s="159"/>
      <c r="C2" s="140"/>
      <c r="D2" s="154"/>
      <c r="E2" s="154"/>
      <c r="F2" s="154"/>
      <c r="G2" s="144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2" ht="16" thickBot="1" x14ac:dyDescent="0.4">
      <c r="A3" s="153"/>
      <c r="B3" s="159"/>
      <c r="C3" s="140"/>
      <c r="D3" s="84" t="s">
        <v>11</v>
      </c>
      <c r="E3" s="84" t="s">
        <v>12</v>
      </c>
      <c r="F3" s="84" t="s">
        <v>13</v>
      </c>
      <c r="G3" s="144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2" ht="16" thickBot="1" x14ac:dyDescent="0.4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4"/>
    </row>
    <row r="5" spans="1:22" ht="21.75" customHeight="1" thickBot="1" x14ac:dyDescent="0.4">
      <c r="A5" s="59" t="s">
        <v>159</v>
      </c>
      <c r="B5" s="99" t="s">
        <v>89</v>
      </c>
      <c r="C5" s="78">
        <v>260</v>
      </c>
      <c r="D5" s="78">
        <v>12.9</v>
      </c>
      <c r="E5" s="78">
        <v>16.43</v>
      </c>
      <c r="F5" s="78">
        <v>47.6</v>
      </c>
      <c r="G5" s="78">
        <v>389.87</v>
      </c>
      <c r="H5" s="26">
        <v>0.14000000000000001</v>
      </c>
      <c r="I5" s="26">
        <v>0.86</v>
      </c>
      <c r="J5" s="26">
        <v>30</v>
      </c>
      <c r="K5" s="26">
        <v>0.22</v>
      </c>
      <c r="L5" s="34">
        <v>1.4</v>
      </c>
      <c r="M5" s="26">
        <v>0</v>
      </c>
      <c r="N5" s="26">
        <v>40</v>
      </c>
      <c r="O5" s="26">
        <v>92</v>
      </c>
      <c r="P5" s="26">
        <v>5.0000000000000001E-3</v>
      </c>
      <c r="Q5" s="26">
        <v>140</v>
      </c>
      <c r="R5" s="26">
        <v>0</v>
      </c>
      <c r="S5" s="26">
        <v>38</v>
      </c>
      <c r="T5" s="26">
        <v>1.5</v>
      </c>
    </row>
    <row r="6" spans="1:22" ht="21" customHeight="1" thickBot="1" x14ac:dyDescent="0.4">
      <c r="A6" s="59" t="s">
        <v>160</v>
      </c>
      <c r="B6" s="102" t="s">
        <v>17</v>
      </c>
      <c r="C6" s="78">
        <v>200</v>
      </c>
      <c r="D6" s="78">
        <v>1.5</v>
      </c>
      <c r="E6" s="78">
        <v>1.05</v>
      </c>
      <c r="F6" s="78">
        <v>18.3</v>
      </c>
      <c r="G6" s="78">
        <v>88.65</v>
      </c>
      <c r="H6" s="26">
        <v>0.04</v>
      </c>
      <c r="I6" s="26">
        <v>1.3</v>
      </c>
      <c r="J6" s="26">
        <v>20</v>
      </c>
      <c r="K6" s="26">
        <v>0</v>
      </c>
      <c r="L6" s="26">
        <v>0</v>
      </c>
      <c r="M6" s="26">
        <v>0.16</v>
      </c>
      <c r="N6" s="26">
        <v>89</v>
      </c>
      <c r="O6" s="26">
        <v>90</v>
      </c>
      <c r="P6" s="26">
        <v>0</v>
      </c>
      <c r="Q6" s="26">
        <v>131.69999999999999</v>
      </c>
      <c r="R6" s="26">
        <v>0</v>
      </c>
      <c r="S6" s="26">
        <v>14</v>
      </c>
      <c r="T6" s="26">
        <v>0.13</v>
      </c>
    </row>
    <row r="7" spans="1:22" ht="16" hidden="1" thickBot="1" x14ac:dyDescent="0.4">
      <c r="A7" s="59"/>
      <c r="B7" s="99"/>
      <c r="C7" s="78"/>
      <c r="D7" s="78"/>
      <c r="E7" s="78"/>
      <c r="F7" s="78"/>
      <c r="G7" s="78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22" ht="16.5" customHeight="1" thickBot="1" x14ac:dyDescent="0.4">
      <c r="A8" s="59" t="s">
        <v>25</v>
      </c>
      <c r="B8" s="99" t="s">
        <v>14</v>
      </c>
      <c r="C8" s="78">
        <v>20</v>
      </c>
      <c r="D8" s="78">
        <v>1.77</v>
      </c>
      <c r="E8" s="78">
        <v>0.16</v>
      </c>
      <c r="F8" s="78">
        <v>9.84</v>
      </c>
      <c r="G8" s="78">
        <v>47.88</v>
      </c>
      <c r="H8" s="26">
        <v>3.5000000000000003E-2</v>
      </c>
      <c r="I8" s="26">
        <v>0</v>
      </c>
      <c r="J8" s="26">
        <v>0</v>
      </c>
      <c r="K8" s="26">
        <v>0</v>
      </c>
      <c r="L8" s="26">
        <v>0.3</v>
      </c>
      <c r="M8" s="26">
        <v>0</v>
      </c>
      <c r="N8" s="26">
        <v>4.5999999999999996</v>
      </c>
      <c r="O8" s="26">
        <v>17.399999999999999</v>
      </c>
      <c r="P8" s="26">
        <v>0.01</v>
      </c>
      <c r="Q8" s="26">
        <v>34.89</v>
      </c>
      <c r="R8" s="26">
        <v>0</v>
      </c>
      <c r="S8" s="26">
        <v>6.6</v>
      </c>
      <c r="T8" s="26">
        <v>0.4</v>
      </c>
    </row>
    <row r="9" spans="1:22" ht="15.75" customHeight="1" thickBot="1" x14ac:dyDescent="0.4">
      <c r="A9" s="59" t="s">
        <v>25</v>
      </c>
      <c r="B9" s="99" t="s">
        <v>15</v>
      </c>
      <c r="C9" s="105">
        <v>20</v>
      </c>
      <c r="D9" s="78">
        <v>1.32</v>
      </c>
      <c r="E9" s="78">
        <v>0.24</v>
      </c>
      <c r="F9" s="78">
        <v>7.92</v>
      </c>
      <c r="G9" s="78">
        <v>39.119999999999997</v>
      </c>
      <c r="H9" s="26">
        <v>3.5000000000000003E-2</v>
      </c>
      <c r="I9" s="26">
        <v>0</v>
      </c>
      <c r="J9" s="26">
        <v>0</v>
      </c>
      <c r="K9" s="26">
        <v>0.35</v>
      </c>
      <c r="L9" s="26">
        <v>0.04</v>
      </c>
      <c r="M9" s="26">
        <v>0</v>
      </c>
      <c r="N9" s="26">
        <v>5.8</v>
      </c>
      <c r="O9" s="26">
        <v>30</v>
      </c>
      <c r="P9" s="26">
        <v>0</v>
      </c>
      <c r="Q9" s="26">
        <v>2</v>
      </c>
      <c r="R9" s="26">
        <v>0</v>
      </c>
      <c r="S9" s="26">
        <v>9.6</v>
      </c>
      <c r="T9" s="26">
        <v>0.5</v>
      </c>
    </row>
    <row r="10" spans="1:22" ht="16" hidden="1" thickBot="1" x14ac:dyDescent="0.4">
      <c r="A10" s="59"/>
      <c r="B10" s="99"/>
      <c r="C10" s="78"/>
      <c r="D10" s="78"/>
      <c r="E10" s="78"/>
      <c r="F10" s="78"/>
      <c r="G10" s="78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2" ht="15.5" thickBot="1" x14ac:dyDescent="0.4">
      <c r="A11" s="122"/>
      <c r="B11" s="103" t="s">
        <v>38</v>
      </c>
      <c r="C11" s="97">
        <f>C5+C6+C7+C8+C9+C10</f>
        <v>500</v>
      </c>
      <c r="D11" s="97">
        <f t="shared" ref="D11:T11" si="0">D5+D6+D7+D8+D9+D10</f>
        <v>17.490000000000002</v>
      </c>
      <c r="E11" s="97">
        <f t="shared" si="0"/>
        <v>17.88</v>
      </c>
      <c r="F11" s="97">
        <f t="shared" si="0"/>
        <v>83.660000000000011</v>
      </c>
      <c r="G11" s="97">
        <f t="shared" si="0"/>
        <v>565.52</v>
      </c>
      <c r="H11" s="20">
        <f t="shared" si="0"/>
        <v>0.25</v>
      </c>
      <c r="I11" s="20">
        <f t="shared" si="0"/>
        <v>2.16</v>
      </c>
      <c r="J11" s="20">
        <f t="shared" si="0"/>
        <v>50</v>
      </c>
      <c r="K11" s="20">
        <f t="shared" si="0"/>
        <v>0.56999999999999995</v>
      </c>
      <c r="L11" s="20">
        <f t="shared" si="0"/>
        <v>1.74</v>
      </c>
      <c r="M11" s="20">
        <f t="shared" si="0"/>
        <v>0.16</v>
      </c>
      <c r="N11" s="20">
        <f t="shared" si="0"/>
        <v>139.4</v>
      </c>
      <c r="O11" s="20">
        <f t="shared" si="0"/>
        <v>229.4</v>
      </c>
      <c r="P11" s="20">
        <f t="shared" si="0"/>
        <v>1.4999999999999999E-2</v>
      </c>
      <c r="Q11" s="20">
        <f t="shared" si="0"/>
        <v>308.58999999999997</v>
      </c>
      <c r="R11" s="20">
        <f t="shared" si="0"/>
        <v>0</v>
      </c>
      <c r="S11" s="20">
        <f t="shared" si="0"/>
        <v>68.2</v>
      </c>
      <c r="T11" s="20">
        <f t="shared" si="0"/>
        <v>2.5299999999999998</v>
      </c>
    </row>
    <row r="12" spans="1:22" ht="16" thickBot="1" x14ac:dyDescent="0.4">
      <c r="A12" s="122"/>
      <c r="B12" s="90" t="s">
        <v>39</v>
      </c>
      <c r="C12" s="80"/>
      <c r="D12" s="80"/>
      <c r="E12" s="80"/>
      <c r="F12" s="80"/>
      <c r="G12" s="80"/>
      <c r="H12" s="7"/>
      <c r="I12" s="7"/>
      <c r="J12" s="7"/>
      <c r="K12" s="7"/>
      <c r="L12" s="7"/>
      <c r="M12" s="7"/>
      <c r="N12" s="7"/>
      <c r="O12" s="7"/>
      <c r="P12" s="7"/>
      <c r="Q12" s="13"/>
      <c r="R12" s="7"/>
      <c r="S12" s="7"/>
      <c r="T12" s="13"/>
    </row>
    <row r="13" spans="1:22" ht="30.75" hidden="1" customHeight="1" thickBot="1" x14ac:dyDescent="0.4">
      <c r="A13" s="67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2" ht="24.75" customHeight="1" thickBot="1" x14ac:dyDescent="0.4">
      <c r="A14" s="59" t="s">
        <v>161</v>
      </c>
      <c r="B14" s="102" t="s">
        <v>78</v>
      </c>
      <c r="C14" s="109">
        <v>255</v>
      </c>
      <c r="D14" s="109">
        <v>4.9000000000000004</v>
      </c>
      <c r="E14" s="109">
        <v>4.93</v>
      </c>
      <c r="F14" s="109">
        <v>19.600000000000001</v>
      </c>
      <c r="G14" s="109">
        <v>151.6</v>
      </c>
      <c r="H14" s="26">
        <v>0.05</v>
      </c>
      <c r="I14" s="26">
        <v>10.6</v>
      </c>
      <c r="J14" s="26">
        <v>0</v>
      </c>
      <c r="K14" s="26">
        <v>0.18</v>
      </c>
      <c r="L14" s="26">
        <v>0.6</v>
      </c>
      <c r="M14" s="26">
        <v>0.04</v>
      </c>
      <c r="N14" s="26">
        <v>39.78</v>
      </c>
      <c r="O14" s="26">
        <v>43.7</v>
      </c>
      <c r="P14" s="26">
        <v>0</v>
      </c>
      <c r="Q14" s="26">
        <v>162</v>
      </c>
      <c r="R14" s="26">
        <v>0</v>
      </c>
      <c r="S14" s="26">
        <v>20.9</v>
      </c>
      <c r="T14" s="26">
        <v>1.25</v>
      </c>
    </row>
    <row r="15" spans="1:22" ht="36.75" customHeight="1" thickBot="1" x14ac:dyDescent="0.4">
      <c r="A15" s="59" t="s">
        <v>162</v>
      </c>
      <c r="B15" s="102" t="s">
        <v>97</v>
      </c>
      <c r="C15" s="78">
        <v>90</v>
      </c>
      <c r="D15" s="78">
        <v>10.34</v>
      </c>
      <c r="E15" s="78">
        <v>10.95</v>
      </c>
      <c r="F15" s="78">
        <v>15.1</v>
      </c>
      <c r="G15" s="78">
        <v>200.31</v>
      </c>
      <c r="H15" s="26">
        <v>0.06</v>
      </c>
      <c r="I15" s="26">
        <v>0.45</v>
      </c>
      <c r="J15" s="26">
        <v>37.1</v>
      </c>
      <c r="K15" s="26">
        <v>0</v>
      </c>
      <c r="L15" s="26">
        <v>0.75</v>
      </c>
      <c r="M15" s="26">
        <v>0.1</v>
      </c>
      <c r="N15" s="26">
        <v>87.43</v>
      </c>
      <c r="O15" s="26">
        <v>72.16</v>
      </c>
      <c r="P15" s="26">
        <v>0.01</v>
      </c>
      <c r="Q15" s="33">
        <v>114.67</v>
      </c>
      <c r="R15" s="26">
        <v>0</v>
      </c>
      <c r="S15" s="26">
        <v>22.08</v>
      </c>
      <c r="T15" s="26">
        <v>0.92</v>
      </c>
      <c r="V15" t="s">
        <v>73</v>
      </c>
    </row>
    <row r="16" spans="1:22" ht="20.25" customHeight="1" thickBot="1" x14ac:dyDescent="0.4">
      <c r="A16" s="73" t="s">
        <v>150</v>
      </c>
      <c r="B16" s="102" t="s">
        <v>117</v>
      </c>
      <c r="C16" s="78">
        <v>150</v>
      </c>
      <c r="D16" s="78">
        <v>3.31</v>
      </c>
      <c r="E16" s="78">
        <v>5.5</v>
      </c>
      <c r="F16" s="78">
        <v>33.200000000000003</v>
      </c>
      <c r="G16" s="78">
        <v>195.54</v>
      </c>
      <c r="H16" s="26">
        <v>0.02</v>
      </c>
      <c r="I16" s="26">
        <v>12.4</v>
      </c>
      <c r="J16" s="26">
        <v>0</v>
      </c>
      <c r="K16" s="26">
        <v>0.09</v>
      </c>
      <c r="L16" s="26">
        <v>0.3</v>
      </c>
      <c r="M16" s="26">
        <v>0.28000000000000003</v>
      </c>
      <c r="N16" s="26">
        <v>245.8</v>
      </c>
      <c r="O16" s="26">
        <v>80</v>
      </c>
      <c r="P16" s="26">
        <v>0.01</v>
      </c>
      <c r="Q16" s="26">
        <v>26.4</v>
      </c>
      <c r="R16" s="26">
        <v>0</v>
      </c>
      <c r="S16" s="26">
        <v>8.8000000000000007</v>
      </c>
      <c r="T16" s="26">
        <v>0.2</v>
      </c>
    </row>
    <row r="17" spans="1:25" ht="20.25" customHeight="1" thickBot="1" x14ac:dyDescent="0.4">
      <c r="A17" s="59" t="s">
        <v>163</v>
      </c>
      <c r="B17" s="102" t="s">
        <v>35</v>
      </c>
      <c r="C17" s="78">
        <v>200</v>
      </c>
      <c r="D17" s="79">
        <v>1.5</v>
      </c>
      <c r="E17" s="79">
        <v>1.7</v>
      </c>
      <c r="F17" s="79">
        <v>22.4</v>
      </c>
      <c r="G17" s="79">
        <v>110.9</v>
      </c>
      <c r="H17" s="36">
        <v>0.15</v>
      </c>
      <c r="I17" s="36">
        <v>3.26</v>
      </c>
      <c r="J17" s="36">
        <v>0.1</v>
      </c>
      <c r="K17" s="36">
        <v>0</v>
      </c>
      <c r="L17" s="36">
        <v>0.7</v>
      </c>
      <c r="M17" s="36">
        <v>0.16</v>
      </c>
      <c r="N17" s="36">
        <v>93</v>
      </c>
      <c r="O17" s="36">
        <v>84</v>
      </c>
      <c r="P17" s="36">
        <v>0</v>
      </c>
      <c r="Q17" s="36">
        <v>98</v>
      </c>
      <c r="R17" s="36">
        <v>0</v>
      </c>
      <c r="S17" s="36">
        <v>9.75</v>
      </c>
      <c r="T17" s="36">
        <v>0.2</v>
      </c>
      <c r="Y17" t="s">
        <v>164</v>
      </c>
    </row>
    <row r="18" spans="1:25" ht="16" hidden="1" thickBot="1" x14ac:dyDescent="0.4">
      <c r="A18" s="123"/>
      <c r="B18" s="102"/>
      <c r="C18" s="78"/>
      <c r="D18" s="78"/>
      <c r="E18" s="78"/>
      <c r="F18" s="78"/>
      <c r="G18" s="7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5" ht="15.75" customHeight="1" thickBot="1" x14ac:dyDescent="0.4">
      <c r="A19" s="59" t="s">
        <v>25</v>
      </c>
      <c r="B19" s="99" t="s">
        <v>14</v>
      </c>
      <c r="C19" s="78">
        <v>20</v>
      </c>
      <c r="D19" s="78">
        <v>1.77</v>
      </c>
      <c r="E19" s="78">
        <v>0.16</v>
      </c>
      <c r="F19" s="78">
        <v>9.84</v>
      </c>
      <c r="G19" s="78">
        <v>47.88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5" ht="16" thickBot="1" x14ac:dyDescent="0.4">
      <c r="A20" s="55" t="s">
        <v>25</v>
      </c>
      <c r="B20" s="99" t="s">
        <v>15</v>
      </c>
      <c r="C20" s="105">
        <v>40</v>
      </c>
      <c r="D20" s="78">
        <v>2.64</v>
      </c>
      <c r="E20" s="78">
        <v>0.48</v>
      </c>
      <c r="F20" s="78">
        <v>15.84</v>
      </c>
      <c r="G20" s="78">
        <v>78.239999999999995</v>
      </c>
      <c r="H20" s="26">
        <v>3.5000000000000003E-2</v>
      </c>
      <c r="I20" s="26">
        <v>0</v>
      </c>
      <c r="J20" s="26">
        <v>0</v>
      </c>
      <c r="K20" s="26">
        <v>0.35</v>
      </c>
      <c r="L20" s="26">
        <v>0.04</v>
      </c>
      <c r="M20" s="26">
        <v>0</v>
      </c>
      <c r="N20" s="26">
        <v>5.8</v>
      </c>
      <c r="O20" s="26">
        <v>30</v>
      </c>
      <c r="P20" s="26">
        <v>0</v>
      </c>
      <c r="Q20" s="26">
        <v>2</v>
      </c>
      <c r="R20" s="26">
        <v>0</v>
      </c>
      <c r="S20" s="26">
        <v>9.6</v>
      </c>
      <c r="T20" s="26">
        <v>0.5</v>
      </c>
    </row>
    <row r="21" spans="1:25" ht="16" thickBot="1" x14ac:dyDescent="0.4">
      <c r="A21" s="65"/>
      <c r="B21" s="103" t="s">
        <v>40</v>
      </c>
      <c r="C21" s="97">
        <f>C13+C14+C15+C16+C17+C19+C20</f>
        <v>755</v>
      </c>
      <c r="D21" s="97">
        <f t="shared" ref="D21:T21" si="1">D13+D14+D15+D16+D17+D19+D20</f>
        <v>24.46</v>
      </c>
      <c r="E21" s="97">
        <f t="shared" si="1"/>
        <v>23.72</v>
      </c>
      <c r="F21" s="97">
        <f t="shared" si="1"/>
        <v>115.98000000000002</v>
      </c>
      <c r="G21" s="97">
        <f t="shared" si="1"/>
        <v>784.46999999999991</v>
      </c>
      <c r="H21" s="20">
        <f t="shared" si="1"/>
        <v>0.31500000000000006</v>
      </c>
      <c r="I21" s="20">
        <f t="shared" si="1"/>
        <v>26.71</v>
      </c>
      <c r="J21" s="20">
        <f t="shared" si="1"/>
        <v>37.200000000000003</v>
      </c>
      <c r="K21" s="20">
        <f t="shared" si="1"/>
        <v>0.62</v>
      </c>
      <c r="L21" s="20">
        <f t="shared" si="1"/>
        <v>2.39</v>
      </c>
      <c r="M21" s="20">
        <f t="shared" si="1"/>
        <v>0.58000000000000007</v>
      </c>
      <c r="N21" s="20">
        <f t="shared" si="1"/>
        <v>471.81</v>
      </c>
      <c r="O21" s="20">
        <f t="shared" si="1"/>
        <v>309.86</v>
      </c>
      <c r="P21" s="20">
        <f t="shared" si="1"/>
        <v>0.02</v>
      </c>
      <c r="Q21" s="20">
        <f t="shared" si="1"/>
        <v>403.07</v>
      </c>
      <c r="R21" s="20">
        <f t="shared" si="1"/>
        <v>0</v>
      </c>
      <c r="S21" s="20">
        <f t="shared" si="1"/>
        <v>71.13</v>
      </c>
      <c r="T21" s="20">
        <f t="shared" si="1"/>
        <v>3.0700000000000003</v>
      </c>
    </row>
    <row r="22" spans="1:25" ht="0.75" customHeight="1" thickBot="1" x14ac:dyDescent="0.4">
      <c r="A22" s="65"/>
      <c r="B22" s="90"/>
      <c r="C22" s="80"/>
      <c r="D22" s="80"/>
      <c r="E22" s="80"/>
      <c r="F22" s="80"/>
      <c r="G22" s="80"/>
      <c r="H22" s="7"/>
      <c r="I22" s="7"/>
      <c r="J22" s="7"/>
      <c r="K22" s="8"/>
      <c r="L22" s="7"/>
      <c r="M22" s="7"/>
      <c r="N22" s="7"/>
      <c r="O22" s="7"/>
      <c r="P22" s="7"/>
      <c r="Q22" s="13"/>
      <c r="R22" s="7"/>
      <c r="S22" s="7"/>
      <c r="T22" s="13"/>
    </row>
    <row r="23" spans="1:25" ht="22.5" hidden="1" customHeight="1" thickBot="1" x14ac:dyDescent="0.4">
      <c r="A23" s="73"/>
      <c r="B23" s="11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5" ht="16" hidden="1" thickBot="1" x14ac:dyDescent="0.4">
      <c r="A24" s="73"/>
      <c r="B24" s="99"/>
      <c r="C24" s="78"/>
      <c r="D24" s="78"/>
      <c r="E24" s="78"/>
      <c r="F24" s="78"/>
      <c r="G24" s="78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5" ht="0.75" hidden="1" customHeight="1" thickBot="1" x14ac:dyDescent="0.4">
      <c r="A25" s="65"/>
      <c r="B25" s="113"/>
      <c r="C25" s="80"/>
      <c r="D25" s="80"/>
      <c r="E25" s="80"/>
      <c r="F25" s="80"/>
      <c r="G25" s="80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5" ht="16" hidden="1" thickBot="1" x14ac:dyDescent="0.4">
      <c r="A26" s="65"/>
      <c r="B26" s="114"/>
      <c r="C26" s="97"/>
      <c r="D26" s="97"/>
      <c r="E26" s="97"/>
      <c r="F26" s="97"/>
      <c r="G26" s="9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5" ht="16" thickBot="1" x14ac:dyDescent="0.4">
      <c r="A27" s="65"/>
      <c r="B27" s="90" t="s">
        <v>42</v>
      </c>
      <c r="C27" s="113"/>
      <c r="D27" s="106">
        <f>D11+D21+D26</f>
        <v>41.95</v>
      </c>
      <c r="E27" s="106">
        <f t="shared" ref="E27:T27" si="2">E11+E21+E26</f>
        <v>41.599999999999994</v>
      </c>
      <c r="F27" s="106">
        <f t="shared" si="2"/>
        <v>199.64000000000004</v>
      </c>
      <c r="G27" s="106">
        <f t="shared" si="2"/>
        <v>1349.9899999999998</v>
      </c>
      <c r="H27" s="21">
        <f t="shared" si="2"/>
        <v>0.56500000000000006</v>
      </c>
      <c r="I27" s="21">
        <f t="shared" si="2"/>
        <v>28.87</v>
      </c>
      <c r="J27" s="21">
        <f t="shared" si="2"/>
        <v>87.2</v>
      </c>
      <c r="K27" s="21">
        <f t="shared" si="2"/>
        <v>1.19</v>
      </c>
      <c r="L27" s="21">
        <f t="shared" si="2"/>
        <v>4.13</v>
      </c>
      <c r="M27" s="21">
        <f t="shared" si="2"/>
        <v>0.7400000000000001</v>
      </c>
      <c r="N27" s="21">
        <f t="shared" si="2"/>
        <v>611.21</v>
      </c>
      <c r="O27" s="21">
        <f t="shared" si="2"/>
        <v>539.26</v>
      </c>
      <c r="P27" s="21">
        <f t="shared" si="2"/>
        <v>3.5000000000000003E-2</v>
      </c>
      <c r="Q27" s="21">
        <f t="shared" si="2"/>
        <v>711.66</v>
      </c>
      <c r="R27" s="21">
        <f t="shared" si="2"/>
        <v>0</v>
      </c>
      <c r="S27" s="21">
        <f t="shared" si="2"/>
        <v>139.32999999999998</v>
      </c>
      <c r="T27" s="21">
        <f t="shared" si="2"/>
        <v>5.6</v>
      </c>
    </row>
    <row r="28" spans="1:25" x14ac:dyDescent="0.35">
      <c r="A28" s="118" t="s">
        <v>115</v>
      </c>
      <c r="B28" s="38" t="s">
        <v>116</v>
      </c>
      <c r="C28" s="2"/>
      <c r="D28" s="2"/>
      <c r="E28" s="2"/>
      <c r="F28" s="2"/>
      <c r="G28" s="2"/>
    </row>
    <row r="29" spans="1:25" ht="15.5" x14ac:dyDescent="0.35">
      <c r="A29" s="55" t="s">
        <v>119</v>
      </c>
      <c r="B29" s="56" t="s">
        <v>118</v>
      </c>
      <c r="C29" s="57">
        <v>150</v>
      </c>
      <c r="D29" s="119">
        <v>5.2</v>
      </c>
      <c r="E29" s="119">
        <v>5.63</v>
      </c>
      <c r="F29" s="119">
        <v>33.4</v>
      </c>
      <c r="G29" s="119">
        <v>205.07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9 день</vt:lpstr>
      <vt:lpstr>4 ДЕНЬ</vt:lpstr>
      <vt:lpstr>6 ДЕНЬ</vt:lpstr>
      <vt:lpstr>2 ДЕНЬ</vt:lpstr>
      <vt:lpstr>3 ДЕНЬ</vt:lpstr>
      <vt:lpstr>10 день</vt:lpstr>
      <vt:lpstr>5 ДЕНЬ</vt:lpstr>
      <vt:lpstr>8 ДЕНЬ</vt:lpstr>
      <vt:lpstr>7 ДЕНЬ</vt:lpstr>
      <vt:lpstr>накопительная пищевые вещества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cp:lastPrinted>2024-08-28T09:35:33Z</cp:lastPrinted>
  <dcterms:created xsi:type="dcterms:W3CDTF">2017-08-02T08:09:00Z</dcterms:created>
  <dcterms:modified xsi:type="dcterms:W3CDTF">2024-09-09T13:18:06Z</dcterms:modified>
</cp:coreProperties>
</file>